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Документы\STEVSKY.RU\EXCEL\"/>
    </mc:Choice>
  </mc:AlternateContent>
  <bookViews>
    <workbookView xWindow="0" yWindow="0" windowWidth="28710" windowHeight="17115"/>
  </bookViews>
  <sheets>
    <sheet name="02.01.2020" sheetId="1" r:id="rId1"/>
  </sheets>
  <definedNames>
    <definedName name="_xlnm._FilterDatabase" localSheetId="0" hidden="1">'02.01.2020'!$A$1:$M$123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2" i="1"/>
</calcChain>
</file>

<file path=xl/sharedStrings.xml><?xml version="1.0" encoding="utf-8"?>
<sst xmlns="http://schemas.openxmlformats.org/spreadsheetml/2006/main" count="520" uniqueCount="279">
  <si>
    <t>Длительность, мин</t>
  </si>
  <si>
    <t>Герой</t>
  </si>
  <si>
    <t>тип видео</t>
  </si>
  <si>
    <t>Тип героя</t>
  </si>
  <si>
    <t>Дата публикации</t>
  </si>
  <si>
    <t>Хлебников - лучший русский фильм-2017</t>
  </si>
  <si>
    <t>Режиссёр</t>
  </si>
  <si>
    <t>Просмотров, млн</t>
  </si>
  <si>
    <t>Фильм</t>
  </si>
  <si>
    <t>Интервью</t>
  </si>
  <si>
    <t>Лайков, тыс</t>
  </si>
  <si>
    <t>Роднянский - о Бондарчуке, "Оскаре" и киногонорарах</t>
  </si>
  <si>
    <t>Чача - Санта-Барбара, Россия, Америка</t>
  </si>
  <si>
    <t>Чача</t>
  </si>
  <si>
    <t>Музыкант</t>
  </si>
  <si>
    <t>Олег Табаков: как он воспитывал свободных людей</t>
  </si>
  <si>
    <t>Актёр</t>
  </si>
  <si>
    <t>Влади (Каста) - о Навальном, новом альбоме и Максе Корже</t>
  </si>
  <si>
    <t>Колокольников / Kolokolnikov - Russian from Games of Thrones</t>
  </si>
  <si>
    <t>Илья Найшуллер - о Ленинграде, Ла-Ла Ленде и Тарантино</t>
  </si>
  <si>
    <t>Сергей Супонев - друг всех детей</t>
  </si>
  <si>
    <t>Телеведущий</t>
  </si>
  <si>
    <t>L'One - о баттле с Оксимироном, Украине и Фараоне</t>
  </si>
  <si>
    <t>Дмитрий Маликов - о Хованском, Версусе и жизни после славы</t>
  </si>
  <si>
    <t>Идов - чекисты, Монеточка, застой</t>
  </si>
  <si>
    <t>Балагов - ему 27, а он снова на Каннском фестивале</t>
  </si>
  <si>
    <t>Кинчев - чувства верующих, самогон, рок-н-ролл</t>
  </si>
  <si>
    <t>Русская Замбия / Russian Zambia</t>
  </si>
  <si>
    <t>Страна</t>
  </si>
  <si>
    <t>Замбия</t>
  </si>
  <si>
    <t>Первый рок-фест в СССР / First rock festival in Soviet Union</t>
  </si>
  <si>
    <t>Рок музыка</t>
  </si>
  <si>
    <t>«Порнофильмы» - песни о сегодняшней России</t>
  </si>
  <si>
    <t>Козырев – любить страну и ненавидеть государство</t>
  </si>
  <si>
    <t>Продюсер</t>
  </si>
  <si>
    <t>Юра Борисов – «новый Петров» и прыжок с обрыва</t>
  </si>
  <si>
    <t>Anacondaz – про Россию и Родину-мать</t>
  </si>
  <si>
    <t xml:space="preserve">ГРОТ - рэп о том, как живет Россия </t>
  </si>
  <si>
    <t xml:space="preserve">Лимонов - смерть, Навальный, устрицы </t>
  </si>
  <si>
    <t>Писатель</t>
  </si>
  <si>
    <t>Юрий Быков - о "Методе", Хабенском и BadComedian</t>
  </si>
  <si>
    <t>Быков</t>
  </si>
  <si>
    <t>Чичваркин #2 - об Украине, Навальном и возвращении домой</t>
  </si>
  <si>
    <t>Бизнесмен</t>
  </si>
  <si>
    <t>Глуховский – рок-звезда русской литературы / Russian Rock Star Writer</t>
  </si>
  <si>
    <t>Алексей Иванов - о сытой Москве и небесном Челябинске</t>
  </si>
  <si>
    <t>Бледный - наркота, смерть, спасение</t>
  </si>
  <si>
    <t>Ройзман - о предателях и легалайзе</t>
  </si>
  <si>
    <t>Бекмамбетов - реклама в «Елках», BadComedian, дом Диснея</t>
  </si>
  <si>
    <t>Агутин - о пьянстве, мемах и доме в Америке</t>
  </si>
  <si>
    <t>Лошак – как оставаться журналистом в 2020 году</t>
  </si>
  <si>
    <t>Журналист</t>
  </si>
  <si>
    <t>Новая Россия: The Hatters, Аксенова, Покрас Лампас, Пязок</t>
  </si>
  <si>
    <t>Молодые артисты</t>
  </si>
  <si>
    <t>Артисты</t>
  </si>
  <si>
    <t>Jah Khalib - о деньгах, религии и Оксимироне</t>
  </si>
  <si>
    <t xml:space="preserve">Jah Khalib </t>
  </si>
  <si>
    <t>Иван Дорн - об оттепели и Егоре Криде / Большое интервью</t>
  </si>
  <si>
    <t>Дорн</t>
  </si>
  <si>
    <t xml:space="preserve">Нейромонах Феофан - кто он на самом деле </t>
  </si>
  <si>
    <t>Феофан</t>
  </si>
  <si>
    <t>Парфенов - о преемнике, Серебренникове и мате</t>
  </si>
  <si>
    <t>Андрей Колесников — летописец Путина</t>
  </si>
  <si>
    <t>Колесников</t>
  </si>
  <si>
    <t xml:space="preserve">Русский Голливуд / Russian Hollywood </t>
  </si>
  <si>
    <t>США</t>
  </si>
  <si>
    <t>MTV - главный канал нашего детства</t>
  </si>
  <si>
    <t>MTV</t>
  </si>
  <si>
    <t>Телеканал</t>
  </si>
  <si>
    <t>Feduk - автор главного хита этой осени</t>
  </si>
  <si>
    <t>Feduk</t>
  </si>
  <si>
    <t>Noize MC - о провале на Версусе, Первом канале и Хованском / Большое интервью</t>
  </si>
  <si>
    <t>Noize MC</t>
  </si>
  <si>
    <t>Реутов ТВ: понять Россию через юмор</t>
  </si>
  <si>
    <t>Реутов ТВ</t>
  </si>
  <si>
    <t>Шило - о Кровостоке, психушке и совке</t>
  </si>
  <si>
    <t>Кровосток</t>
  </si>
  <si>
    <t>Цекало - «Норд-Ост», маньяки, выборы</t>
  </si>
  <si>
    <t>Монеточка – новая жизнь, новый дом, новый альбом</t>
  </si>
  <si>
    <t>Монеточка</t>
  </si>
  <si>
    <t xml:space="preserve">Айсултан / Aisultan - Star Music Video Director at 22 </t>
  </si>
  <si>
    <t>Айсултан Сеитов</t>
  </si>
  <si>
    <t>Пошлая Молли - рок-звезда поколения соцсетей</t>
  </si>
  <si>
    <t>Кирилл Бледный</t>
  </si>
  <si>
    <t>Олег ЛСП - о себе и Роме Англичанине</t>
  </si>
  <si>
    <t>Олег ЛСП</t>
  </si>
  <si>
    <t xml:space="preserve">IC3PEAK – music and modern art </t>
  </si>
  <si>
    <t>IC3PEAK</t>
  </si>
  <si>
    <t>Долгополов - депрессия, политика, секс втроем</t>
  </si>
  <si>
    <t>Александр Долгополов</t>
  </si>
  <si>
    <t>Леонид Агутин</t>
  </si>
  <si>
    <t>Олег Табаков</t>
  </si>
  <si>
    <t>Илья Найшуллер</t>
  </si>
  <si>
    <t>Дмитрий Маликов</t>
  </si>
  <si>
    <t>Константин Кинчев</t>
  </si>
  <si>
    <t>Эдуард Лимонов</t>
  </si>
  <si>
    <t>Евгений Чичваркин</t>
  </si>
  <si>
    <t>Дмитрий Глуховский</t>
  </si>
  <si>
    <t>Тимур Бекмамбетов</t>
  </si>
  <si>
    <t>Комик</t>
  </si>
  <si>
    <t>Александр Паль - о "Горько", Бодрове и самой жесткой драке</t>
  </si>
  <si>
    <t>Александр Паль</t>
  </si>
  <si>
    <t xml:space="preserve">Смирняга – как пересобрать карьеру в юморе </t>
  </si>
  <si>
    <t>Алексей Смирнов</t>
  </si>
  <si>
    <t>Деревянко – депрессия, Венесуэла, фрилав</t>
  </si>
  <si>
    <t>Павел Деревянко</t>
  </si>
  <si>
    <t>Ресторатор - об Оксимироне, цензуре и бабле</t>
  </si>
  <si>
    <t>Ресторатор, versus battle</t>
  </si>
  <si>
    <t>Дизлайков, тыс</t>
  </si>
  <si>
    <t>Николай Соболев</t>
  </si>
  <si>
    <t>Блогер</t>
  </si>
  <si>
    <t>Соболев - о Путине, митингах и сексе / Интервью без цензуры</t>
  </si>
  <si>
    <t>Шевчук - о батле с Путиным и войне в Чечне</t>
  </si>
  <si>
    <t>Юрий Шевчук</t>
  </si>
  <si>
    <t>Доренко - о русском народе, Путине и деньгах</t>
  </si>
  <si>
    <t>Сергей Доренко</t>
  </si>
  <si>
    <t>Ильич (Little Big) - о Киркорове и худшем видео в истории / Большое интервью</t>
  </si>
  <si>
    <t>Илья Прусикин</t>
  </si>
  <si>
    <t xml:space="preserve">NEXTA – главное медиа белорусского протеста </t>
  </si>
  <si>
    <t>NEXTA</t>
  </si>
  <si>
    <t>Бардаш - почему распались «Грибы»? Первое большое интервью</t>
  </si>
  <si>
    <t>Юрий Бардаш</t>
  </si>
  <si>
    <t>Батыгин - русская звезда мировой науки</t>
  </si>
  <si>
    <t>Константин Батыгин</t>
  </si>
  <si>
    <t>Учёный</t>
  </si>
  <si>
    <t>Антоха. Путешествие из Магадана в Европу / Journey from Magadan to Europe</t>
  </si>
  <si>
    <t>Португалия</t>
  </si>
  <si>
    <t>Грудинин: Сталин наш лучший лидер за 100 лет</t>
  </si>
  <si>
    <t>Павел Грудинин</t>
  </si>
  <si>
    <t>Политик</t>
  </si>
  <si>
    <t>Андрей Лошак</t>
  </si>
  <si>
    <t>Евгений Ройзман</t>
  </si>
  <si>
    <t>Андрей Бледный</t>
  </si>
  <si>
    <t>Алексей Иванов</t>
  </si>
  <si>
    <t>Группа ГРОТ</t>
  </si>
  <si>
    <t>Группа Anacondaz</t>
  </si>
  <si>
    <t>Юра Борисов</t>
  </si>
  <si>
    <t>Михаил Козырев</t>
  </si>
  <si>
    <t>Группа Порнофильмы</t>
  </si>
  <si>
    <t>Кантемир Балагов</t>
  </si>
  <si>
    <t>Михаил Идов</t>
  </si>
  <si>
    <t>L'One, Леван Горозия</t>
  </si>
  <si>
    <t>Сергей Супонев</t>
  </si>
  <si>
    <t>Юрий Колокольников</t>
  </si>
  <si>
    <t>Влади, группа Каста</t>
  </si>
  <si>
    <t>Александр Роднянский</t>
  </si>
  <si>
    <t>Борис Хлебников</t>
  </si>
  <si>
    <t>Максим Фадеев - о конфликте с Эрнстом и русском рэпе / Большое интервью</t>
  </si>
  <si>
    <t>Таир Мамедов - почему он эмигрировал из России</t>
  </si>
  <si>
    <t>Таир Мамедов</t>
  </si>
  <si>
    <t>Балабанов - гениальный русский режиссер</t>
  </si>
  <si>
    <t>Алексей Балабанов</t>
  </si>
  <si>
    <t>Антон Долин – стыдные вопросы про кино</t>
  </si>
  <si>
    <t>Антон Долин</t>
  </si>
  <si>
    <t>GONE.Fludd - главное рэп-открытие года</t>
  </si>
  <si>
    <t>Гон Флад</t>
  </si>
  <si>
    <t>Артемий Лебедев - магистр мата и отец 10 детей</t>
  </si>
  <si>
    <t>Артемий лебедев</t>
  </si>
  <si>
    <t>Дизайнер</t>
  </si>
  <si>
    <t xml:space="preserve">Птушкин – главный путешественник ютуба </t>
  </si>
  <si>
    <t>Антон Птушкин</t>
  </si>
  <si>
    <t>Johnyboy - жизнь после поражения от Оксимирона</t>
  </si>
  <si>
    <t>Джонибой</t>
  </si>
  <si>
    <t>Чичваркин #1 - о Медведеве, контрабанде и дружбе с Сурковым</t>
  </si>
  <si>
    <t>Петров - о BadComedian и лучшем русском режиссере</t>
  </si>
  <si>
    <t>Александр Петров</t>
  </si>
  <si>
    <t xml:space="preserve">Толоконникова - бисексуальность, FACE, тюрьма </t>
  </si>
  <si>
    <t>Надежда Толоконникова</t>
  </si>
  <si>
    <t>Художник</t>
  </si>
  <si>
    <t>Ефремов - жить в России и кайфовать</t>
  </si>
  <si>
    <t>Михаил Ефремов</t>
  </si>
  <si>
    <t>Венедиктов - Путин, Путин, Леся, Путин</t>
  </si>
  <si>
    <t>Алексей Венедиктов</t>
  </si>
  <si>
    <t>Историк</t>
  </si>
  <si>
    <t>Амиран (Дневник Хача) - сколько он зарабатывает / Большое интервью</t>
  </si>
  <si>
    <t>Амиран</t>
  </si>
  <si>
    <t>Тиньков - о Путине, Навальном и телках</t>
  </si>
  <si>
    <t>Олег Тиньков</t>
  </si>
  <si>
    <t>Слепаков - о "Нашей Russia" и современной России</t>
  </si>
  <si>
    <t>Семён Слепаков</t>
  </si>
  <si>
    <t>Белый - сроки за мемы, Версус, Поперечный</t>
  </si>
  <si>
    <t>Руслан Белый</t>
  </si>
  <si>
    <t>Баста - о Немагии и своей зарплате. Большое интервью</t>
  </si>
  <si>
    <t>Василий Вакуленко</t>
  </si>
  <si>
    <t>Мартиросян - о рэпе, Хованском и танце с Медведевым</t>
  </si>
  <si>
    <t>Гарик Мартиросян</t>
  </si>
  <si>
    <t>Ира Горбачева – очень необычная актриса</t>
  </si>
  <si>
    <t>Ирина Горбачёва</t>
  </si>
  <si>
    <t>Человек после войны / Man after war</t>
  </si>
  <si>
    <t>Олег Ситников</t>
  </si>
  <si>
    <t>Киселев - брат в США, племянник на войне, пенсия</t>
  </si>
  <si>
    <t>Дмитрий Киселёв</t>
  </si>
  <si>
    <t xml:space="preserve">Хабенский - «Метод-2» и Брэд Питт </t>
  </si>
  <si>
    <t>Константин Хабенский</t>
  </si>
  <si>
    <t>Усович – белорусские протесты и русский стендап</t>
  </si>
  <si>
    <t>Ваня Усович</t>
  </si>
  <si>
    <t>Серебряков - об эмиграции и законе подлецов (English subs)</t>
  </si>
  <si>
    <t>Алексей Серебряков</t>
  </si>
  <si>
    <t>Камчатка – полуостров, про который забыли</t>
  </si>
  <si>
    <t>Камчатка</t>
  </si>
  <si>
    <t>Россия</t>
  </si>
  <si>
    <t>Жириновский - о драках, мемах и фашизме</t>
  </si>
  <si>
    <t>Владимир Жириновский</t>
  </si>
  <si>
    <t>Сергей Бодров - главный русский супергерой</t>
  </si>
  <si>
    <t>Сергей Бодров</t>
  </si>
  <si>
    <t>Михалков - власть, гимн, BadComedian (English subs)</t>
  </si>
  <si>
    <t>Никита Михалков</t>
  </si>
  <si>
    <t>Гнойный - большое интервью после батла</t>
  </si>
  <si>
    <t>Вячеслав Мошнов</t>
  </si>
  <si>
    <t>Марков – как живет русская провинция</t>
  </si>
  <si>
    <t>Дмитрий Марков</t>
  </si>
  <si>
    <t xml:space="preserve">Скриптонит - большое откровенное интервью </t>
  </si>
  <si>
    <t>Адиль Жалелов</t>
  </si>
  <si>
    <t>Поперечный - о цензуре, геях и чувствах верующих</t>
  </si>
  <si>
    <t>Данила Поперечный</t>
  </si>
  <si>
    <t>Познер - о цензуре, страхе и Путине</t>
  </si>
  <si>
    <t>Владимир Познер</t>
  </si>
  <si>
    <t>Новый русский юмор: Гудков, Соболев, Satyr</t>
  </si>
  <si>
    <t>Русский юмор</t>
  </si>
  <si>
    <t>Pharaoh - суки, слава, стиль</t>
  </si>
  <si>
    <t>Глеб Голубин</t>
  </si>
  <si>
    <t>Гуф - о героине, разводе и новой жизни / Откровенное интервью</t>
  </si>
  <si>
    <t>Алексей Долматов</t>
  </si>
  <si>
    <t>Шнур - об Алисе, Познере и рэпе / Интервью без цензуры</t>
  </si>
  <si>
    <t>Сергей Шнуров</t>
  </si>
  <si>
    <t>Невзоров - о Фараоне и ориентации Милонова</t>
  </si>
  <si>
    <t>Александр Невзоров</t>
  </si>
  <si>
    <t>Собчак - о Навальном, крестном и выборах</t>
  </si>
  <si>
    <t>Ксения Собчак</t>
  </si>
  <si>
    <t>Face - почему от него фанатеет молодежь</t>
  </si>
  <si>
    <t>Иван Дрёмин</t>
  </si>
  <si>
    <t>Гуриев - пенсионная реформа, демедведизация, доллар</t>
  </si>
  <si>
    <t>Сергей Гуриев</t>
  </si>
  <si>
    <t>Экономист</t>
  </si>
  <si>
    <t>BadComedian - о Бондарчуке, Саше Грей и 10 лучших русских фильмах / Большое интервью</t>
  </si>
  <si>
    <t>Евгений Баженов</t>
  </si>
  <si>
    <t>Давидыч - огромное интервью о жизни после тюрьмы</t>
  </si>
  <si>
    <t>Эрик Китуашвили</t>
  </si>
  <si>
    <t>Ходорковский - об олигархах, Ельцине и тюрьме / Khodorkovsky (English subs)</t>
  </si>
  <si>
    <t>Михаил Ходорковский</t>
  </si>
  <si>
    <t>Бурунов - ЦСКА, Ди Каприо, психотерапевт</t>
  </si>
  <si>
    <t>Сергей Бурунов</t>
  </si>
  <si>
    <t>ВИЧ в России / HIV in Russia (Eng &amp; Rus subtitles)</t>
  </si>
  <si>
    <t>ВИЧ</t>
  </si>
  <si>
    <t>Лапенко – новая звезда русского интернета</t>
  </si>
  <si>
    <t>Антон Лапенко</t>
  </si>
  <si>
    <t>Гордон - Украина, Россия, Ukraine, Russia (English subs)</t>
  </si>
  <si>
    <t>Дмитрий Гордон</t>
  </si>
  <si>
    <t>Нурлан Сабуров - семья, страх, ЧтоБылоДальше</t>
  </si>
  <si>
    <t>Нурлан Сабуров</t>
  </si>
  <si>
    <t>Навальный - о революции, Кавказе и Спартаке (English subs)</t>
  </si>
  <si>
    <t>Алексей Навальный</t>
  </si>
  <si>
    <t>Щербаков - спецназ, панк-рок, любовь (English subs)</t>
  </si>
  <si>
    <t>Алексей Щербаков</t>
  </si>
  <si>
    <t>Навальные – интервью после отравления / The Navalniys Post-poisoning (English subs)</t>
  </si>
  <si>
    <t>Беслан. Помни / Beslan. Remember (english &amp; español subs)</t>
  </si>
  <si>
    <t>Беслан</t>
  </si>
  <si>
    <t>Война</t>
  </si>
  <si>
    <t>MORGENSHTERN – главный шоумен России-2020</t>
  </si>
  <si>
    <t>Алишер Валеев</t>
  </si>
  <si>
    <t>Егор Крид - уход из Black Star и звонок Поперечному</t>
  </si>
  <si>
    <t>Егор Крид</t>
  </si>
  <si>
    <t>Колыма - родина нашего страха / Kolyma - Birthplace of Our Fear</t>
  </si>
  <si>
    <t>Колыма</t>
  </si>
  <si>
    <t>Нагиев - пенсии, стих в Кремле (English subs)</t>
  </si>
  <si>
    <t>Дмитрий Нагиев</t>
  </si>
  <si>
    <t>Как устроена IT-столица мира / Russian Silicon Valley (English subs)</t>
  </si>
  <si>
    <t>Ивлеева - про Элджея, секс и пластику (English subs)</t>
  </si>
  <si>
    <t>Настя Ивлеева</t>
  </si>
  <si>
    <t>-</t>
  </si>
  <si>
    <t>в %</t>
  </si>
  <si>
    <t>лайк / дизлайк</t>
  </si>
  <si>
    <t>Название видео</t>
  </si>
  <si>
    <t>Максим Фадеев</t>
  </si>
  <si>
    <t>Силиконовая долина</t>
  </si>
  <si>
    <t>Перерыв</t>
  </si>
  <si>
    <t>Леонид Парфёнов</t>
  </si>
  <si>
    <t>Александр Цекало</t>
  </si>
  <si>
    <t>Кол-во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</si>
</sst>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/>
    <xf numFmtId="14" fontId="0" fillId="0" borderId="5" xfId="0" applyNumberFormat="1" applyBorder="1"/>
    <xf numFmtId="0" fontId="0" fillId="0" borderId="7" xfId="0" applyBorder="1"/>
    <xf numFmtId="14" fontId="0" fillId="0" borderId="8" xfId="0" applyNumberFormat="1" applyBorder="1"/>
    <xf numFmtId="0" fontId="0" fillId="0" borderId="8" xfId="0" applyBorder="1" applyAlignment="1">
      <alignment horizontal="center"/>
    </xf>
    <xf numFmtId="9" fontId="0" fillId="0" borderId="8" xfId="1" applyFont="1" applyBorder="1" applyAlignment="1">
      <alignment horizontal="center"/>
    </xf>
    <xf numFmtId="164" fontId="0" fillId="0" borderId="8" xfId="1" applyNumberFormat="1" applyFon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6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10" borderId="8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9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0" fillId="7" borderId="1" xfId="1" applyNumberFormat="1" applyFont="1" applyFill="1" applyBorder="1" applyAlignment="1">
      <alignment horizontal="center"/>
    </xf>
    <xf numFmtId="9" fontId="0" fillId="4" borderId="1" xfId="1" applyFont="1" applyFill="1" applyBorder="1" applyAlignment="1">
      <alignment horizontal="center"/>
    </xf>
    <xf numFmtId="164" fontId="0" fillId="5" borderId="1" xfId="1" applyNumberFormat="1" applyFont="1" applyFill="1" applyBorder="1" applyAlignment="1">
      <alignment horizontal="center"/>
    </xf>
    <xf numFmtId="1" fontId="0" fillId="9" borderId="1" xfId="0" applyNumberForma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64" fontId="0" fillId="4" borderId="1" xfId="1" applyNumberFormat="1" applyFont="1" applyFill="1" applyBorder="1" applyAlignment="1">
      <alignment horizontal="center"/>
    </xf>
    <xf numFmtId="9" fontId="0" fillId="3" borderId="1" xfId="1" applyFont="1" applyFill="1" applyBorder="1" applyAlignment="1">
      <alignment horizontal="center"/>
    </xf>
    <xf numFmtId="9" fontId="0" fillId="3" borderId="5" xfId="1" applyFont="1" applyFill="1" applyBorder="1" applyAlignment="1">
      <alignment horizontal="center"/>
    </xf>
    <xf numFmtId="164" fontId="0" fillId="7" borderId="5" xfId="1" applyNumberFormat="1" applyFont="1" applyFill="1" applyBorder="1" applyAlignment="1">
      <alignment horizontal="center"/>
    </xf>
    <xf numFmtId="1" fontId="0" fillId="2" borderId="5" xfId="0" applyNumberFormat="1" applyFill="1" applyBorder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" fontId="0" fillId="0" borderId="5" xfId="0" applyNumberFormat="1" applyBorder="1" applyAlignment="1">
      <alignment horizontal="center"/>
    </xf>
    <xf numFmtId="1" fontId="0" fillId="8" borderId="1" xfId="0" applyNumberFormat="1" applyFill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" fillId="0" borderId="2" xfId="0" applyFont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Тип героя интервью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24382591890461411"/>
          <c:y val="0.22799338577910305"/>
          <c:w val="0.51044626754486211"/>
          <c:h val="0.68594828252448137"/>
        </c:manualLayout>
      </c:layout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90500" h="38100"/>
            </a:sp3d>
          </c:spPr>
          <c:explosion val="15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</c:dPt>
          <c:dPt>
            <c:idx val="2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9"/>
              <c:layout>
                <c:manualLayout>
                  <c:x val="-5.9113799540149913E-2"/>
                  <c:y val="-1.022402694634881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7.4761570006660227E-2"/>
                  <c:y val="-4.089610778539525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7386411629455867E-2"/>
                  <c:y val="-2.556006736587203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6.2084548613844371E-4"/>
                  <c:y val="-7.156818862444171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6.0303468178417377E-2"/>
                  <c:y val="-6.390016841468008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0.14785623491095626"/>
                  <c:y val="-5.112013473174406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0.12553495729719333"/>
                  <c:y val="3.322808757563364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'02.01.2020'!$A$127:$A$142</c:f>
              <c:strCache>
                <c:ptCount val="16"/>
                <c:pt idx="0">
                  <c:v>Музыкант</c:v>
                </c:pt>
                <c:pt idx="1">
                  <c:v>Актёр</c:v>
                </c:pt>
                <c:pt idx="2">
                  <c:v>Комик</c:v>
                </c:pt>
                <c:pt idx="3">
                  <c:v>Режиссёр</c:v>
                </c:pt>
                <c:pt idx="4">
                  <c:v>Блогер</c:v>
                </c:pt>
                <c:pt idx="5">
                  <c:v>Журналист</c:v>
                </c:pt>
                <c:pt idx="6">
                  <c:v>Историк</c:v>
                </c:pt>
                <c:pt idx="7">
                  <c:v>Политик</c:v>
                </c:pt>
                <c:pt idx="8">
                  <c:v>Бизнесмен</c:v>
                </c:pt>
                <c:pt idx="9">
                  <c:v>Продюсер</c:v>
                </c:pt>
                <c:pt idx="10">
                  <c:v>Телеведущий</c:v>
                </c:pt>
                <c:pt idx="11">
                  <c:v>Писатель</c:v>
                </c:pt>
                <c:pt idx="12">
                  <c:v>Дизайнер</c:v>
                </c:pt>
                <c:pt idx="13">
                  <c:v>Учёный</c:v>
                </c:pt>
                <c:pt idx="14">
                  <c:v>Художник</c:v>
                </c:pt>
                <c:pt idx="15">
                  <c:v>Экономист</c:v>
                </c:pt>
              </c:strCache>
            </c:strRef>
          </c:cat>
          <c:val>
            <c:numRef>
              <c:f>'02.01.2020'!$B$127:$B$142</c:f>
              <c:numCache>
                <c:formatCode>General</c:formatCode>
                <c:ptCount val="16"/>
                <c:pt idx="0">
                  <c:v>34</c:v>
                </c:pt>
                <c:pt idx="1">
                  <c:v>13</c:v>
                </c:pt>
                <c:pt idx="2">
                  <c:v>10</c:v>
                </c:pt>
                <c:pt idx="3">
                  <c:v>10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5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662826</xdr:colOff>
      <xdr:row>124</xdr:row>
      <xdr:rowOff>197224</xdr:rowOff>
    </xdr:from>
    <xdr:to>
      <xdr:col>14</xdr:col>
      <xdr:colOff>560293</xdr:colOff>
      <xdr:row>150</xdr:row>
      <xdr:rowOff>179294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2"/>
  <sheetViews>
    <sheetView tabSelected="1" zoomScale="85" zoomScaleNormal="85" workbookViewId="0">
      <pane ySplit="1" topLeftCell="A2" activePane="bottomLeft" state="frozen"/>
      <selection pane="bottomLeft" activeCell="D118" sqref="D118"/>
    </sheetView>
  </sheetViews>
  <sheetFormatPr defaultRowHeight="15" x14ac:dyDescent="0.25"/>
  <cols>
    <col min="1" max="1" width="46.85546875" customWidth="1"/>
    <col min="2" max="2" width="12" customWidth="1"/>
    <col min="3" max="3" width="10" style="10" customWidth="1"/>
    <col min="4" max="4" width="9" style="10" customWidth="1"/>
    <col min="5" max="5" width="8.140625" style="10" customWidth="1"/>
    <col min="6" max="9" width="7.140625" style="10" customWidth="1"/>
    <col min="10" max="10" width="8.85546875" style="10" customWidth="1"/>
    <col min="11" max="11" width="11" customWidth="1"/>
    <col min="12" max="12" width="21" customWidth="1"/>
    <col min="13" max="13" width="13.28515625" customWidth="1"/>
    <col min="14" max="14" width="0.85546875" customWidth="1"/>
  </cols>
  <sheetData>
    <row r="1" spans="1:13" s="1" customFormat="1" ht="29.25" customHeight="1" thickBot="1" x14ac:dyDescent="0.3">
      <c r="A1" s="39" t="s">
        <v>272</v>
      </c>
      <c r="B1" s="40" t="s">
        <v>4</v>
      </c>
      <c r="C1" s="40" t="s">
        <v>275</v>
      </c>
      <c r="D1" s="40" t="s">
        <v>0</v>
      </c>
      <c r="E1" s="40" t="s">
        <v>7</v>
      </c>
      <c r="F1" s="40" t="s">
        <v>10</v>
      </c>
      <c r="G1" s="40" t="s">
        <v>270</v>
      </c>
      <c r="H1" s="40" t="s">
        <v>108</v>
      </c>
      <c r="I1" s="40" t="s">
        <v>270</v>
      </c>
      <c r="J1" s="40" t="s">
        <v>271</v>
      </c>
      <c r="K1" s="40" t="s">
        <v>2</v>
      </c>
      <c r="L1" s="40" t="s">
        <v>1</v>
      </c>
      <c r="M1" s="41" t="s">
        <v>3</v>
      </c>
    </row>
    <row r="2" spans="1:13" x14ac:dyDescent="0.25">
      <c r="A2" s="13" t="s">
        <v>182</v>
      </c>
      <c r="B2" s="14">
        <v>42773</v>
      </c>
      <c r="C2" s="18" t="s">
        <v>269</v>
      </c>
      <c r="D2" s="23">
        <v>52</v>
      </c>
      <c r="E2" s="15">
        <v>10</v>
      </c>
      <c r="F2" s="15">
        <v>199</v>
      </c>
      <c r="G2" s="16">
        <f>F2/(E2*1000)</f>
        <v>1.9900000000000001E-2</v>
      </c>
      <c r="H2" s="15">
        <v>18</v>
      </c>
      <c r="I2" s="17">
        <f>H2/(E2*1000)</f>
        <v>1.8E-3</v>
      </c>
      <c r="J2" s="18">
        <f>F2/H2</f>
        <v>11.055555555555555</v>
      </c>
      <c r="K2" s="19" t="s">
        <v>9</v>
      </c>
      <c r="L2" s="19" t="s">
        <v>183</v>
      </c>
      <c r="M2" s="20" t="s">
        <v>14</v>
      </c>
    </row>
    <row r="3" spans="1:13" x14ac:dyDescent="0.25">
      <c r="A3" s="3" t="s">
        <v>22</v>
      </c>
      <c r="B3" s="11">
        <v>42783</v>
      </c>
      <c r="C3" s="28">
        <f>B3-B2</f>
        <v>10</v>
      </c>
      <c r="D3" s="22">
        <v>48</v>
      </c>
      <c r="E3" s="8">
        <v>4.5</v>
      </c>
      <c r="F3" s="22">
        <v>94</v>
      </c>
      <c r="G3" s="26">
        <f>F3/(E3*1000)</f>
        <v>2.0888888888888887E-2</v>
      </c>
      <c r="H3" s="8">
        <v>12</v>
      </c>
      <c r="I3" s="27">
        <f>H3/(E3*1000)</f>
        <v>2.6666666666666666E-3</v>
      </c>
      <c r="J3" s="28">
        <f>F3/H3</f>
        <v>7.833333333333333</v>
      </c>
      <c r="K3" s="2" t="s">
        <v>9</v>
      </c>
      <c r="L3" s="2" t="s">
        <v>141</v>
      </c>
      <c r="M3" s="4" t="s">
        <v>14</v>
      </c>
    </row>
    <row r="4" spans="1:13" x14ac:dyDescent="0.25">
      <c r="A4" s="3" t="s">
        <v>223</v>
      </c>
      <c r="B4" s="11">
        <v>42787</v>
      </c>
      <c r="C4" s="28">
        <f>B4-B3</f>
        <v>4</v>
      </c>
      <c r="D4" s="22">
        <v>48</v>
      </c>
      <c r="E4" s="8">
        <v>14</v>
      </c>
      <c r="F4" s="8">
        <v>291</v>
      </c>
      <c r="G4" s="26">
        <f>F4/(E4*1000)</f>
        <v>2.0785714285714286E-2</v>
      </c>
      <c r="H4" s="8">
        <v>20</v>
      </c>
      <c r="I4" s="29">
        <f>H4/(E4*1000)</f>
        <v>1.4285714285714286E-3</v>
      </c>
      <c r="J4" s="28">
        <f>F4/H4</f>
        <v>14.55</v>
      </c>
      <c r="K4" s="2" t="s">
        <v>9</v>
      </c>
      <c r="L4" s="2" t="s">
        <v>224</v>
      </c>
      <c r="M4" s="4" t="s">
        <v>14</v>
      </c>
    </row>
    <row r="5" spans="1:13" x14ac:dyDescent="0.25">
      <c r="A5" s="3" t="s">
        <v>106</v>
      </c>
      <c r="B5" s="11">
        <v>42801</v>
      </c>
      <c r="C5" s="28">
        <f>B5-B4</f>
        <v>14</v>
      </c>
      <c r="D5" s="22">
        <v>48</v>
      </c>
      <c r="E5" s="8">
        <v>7.8</v>
      </c>
      <c r="F5" s="8">
        <v>179</v>
      </c>
      <c r="G5" s="26">
        <f>F5/(E5*1000)</f>
        <v>2.2948717948717948E-2</v>
      </c>
      <c r="H5" s="8">
        <v>11</v>
      </c>
      <c r="I5" s="29">
        <f>H5/(E5*1000)</f>
        <v>1.4102564102564104E-3</v>
      </c>
      <c r="J5" s="28">
        <f>F5/H5</f>
        <v>16.272727272727273</v>
      </c>
      <c r="K5" s="2" t="s">
        <v>9</v>
      </c>
      <c r="L5" s="2" t="s">
        <v>107</v>
      </c>
      <c r="M5" s="4" t="s">
        <v>14</v>
      </c>
    </row>
    <row r="6" spans="1:13" x14ac:dyDescent="0.25">
      <c r="A6" s="3" t="s">
        <v>174</v>
      </c>
      <c r="B6" s="11">
        <v>42807</v>
      </c>
      <c r="C6" s="28">
        <f>B6-B5</f>
        <v>6</v>
      </c>
      <c r="D6" s="22">
        <v>49</v>
      </c>
      <c r="E6" s="8">
        <v>10</v>
      </c>
      <c r="F6" s="8">
        <v>232</v>
      </c>
      <c r="G6" s="26">
        <f>F6/(E6*1000)</f>
        <v>2.3199999999999998E-2</v>
      </c>
      <c r="H6" s="8">
        <v>17</v>
      </c>
      <c r="I6" s="27">
        <f>H6/(E6*1000)</f>
        <v>1.6999999999999999E-3</v>
      </c>
      <c r="J6" s="28">
        <f>F6/H6</f>
        <v>13.647058823529411</v>
      </c>
      <c r="K6" s="2" t="s">
        <v>9</v>
      </c>
      <c r="L6" s="2" t="s">
        <v>175</v>
      </c>
      <c r="M6" s="4" t="s">
        <v>110</v>
      </c>
    </row>
    <row r="7" spans="1:13" x14ac:dyDescent="0.25">
      <c r="A7" s="3" t="s">
        <v>116</v>
      </c>
      <c r="B7" s="11">
        <v>42815</v>
      </c>
      <c r="C7" s="28">
        <f>B7-B6</f>
        <v>8</v>
      </c>
      <c r="D7" s="22">
        <v>40</v>
      </c>
      <c r="E7" s="8">
        <v>8.1999999999999993</v>
      </c>
      <c r="F7" s="8">
        <v>202</v>
      </c>
      <c r="G7" s="26">
        <f>F7/(E7*1000)</f>
        <v>2.4634146341463416E-2</v>
      </c>
      <c r="H7" s="8">
        <v>10</v>
      </c>
      <c r="I7" s="29">
        <f>H7/(E7*1000)</f>
        <v>1.2195121951219512E-3</v>
      </c>
      <c r="J7" s="28">
        <f>F7/H7</f>
        <v>20.2</v>
      </c>
      <c r="K7" s="2" t="s">
        <v>9</v>
      </c>
      <c r="L7" s="2" t="s">
        <v>117</v>
      </c>
      <c r="M7" s="4" t="s">
        <v>14</v>
      </c>
    </row>
    <row r="8" spans="1:13" x14ac:dyDescent="0.25">
      <c r="A8" s="3" t="s">
        <v>19</v>
      </c>
      <c r="B8" s="11">
        <v>42822</v>
      </c>
      <c r="C8" s="28">
        <f>B8-B7</f>
        <v>7</v>
      </c>
      <c r="D8" s="8">
        <v>60</v>
      </c>
      <c r="E8" s="8">
        <v>4</v>
      </c>
      <c r="F8" s="8">
        <v>116</v>
      </c>
      <c r="G8" s="26">
        <f>F8/(E8*1000)</f>
        <v>2.9000000000000001E-2</v>
      </c>
      <c r="H8" s="8">
        <v>4</v>
      </c>
      <c r="I8" s="29">
        <f>H8/(E8*1000)</f>
        <v>1E-3</v>
      </c>
      <c r="J8" s="28">
        <f>F8/H8</f>
        <v>29</v>
      </c>
      <c r="K8" s="2" t="s">
        <v>9</v>
      </c>
      <c r="L8" s="2" t="s">
        <v>92</v>
      </c>
      <c r="M8" s="4" t="s">
        <v>6</v>
      </c>
    </row>
    <row r="9" spans="1:13" x14ac:dyDescent="0.25">
      <c r="A9" s="3" t="s">
        <v>111</v>
      </c>
      <c r="B9" s="11">
        <v>42829</v>
      </c>
      <c r="C9" s="28">
        <f>B9-B8</f>
        <v>7</v>
      </c>
      <c r="D9" s="8">
        <v>60</v>
      </c>
      <c r="E9" s="8">
        <v>7.8</v>
      </c>
      <c r="F9" s="8">
        <v>157</v>
      </c>
      <c r="G9" s="26">
        <f>F9/(E9*1000)</f>
        <v>2.0128205128205127E-2</v>
      </c>
      <c r="H9" s="8">
        <v>44</v>
      </c>
      <c r="I9" s="27">
        <f>H9/(E9*1000)</f>
        <v>5.6410256410256415E-3</v>
      </c>
      <c r="J9" s="28">
        <f>F9/H9</f>
        <v>3.5681818181818183</v>
      </c>
      <c r="K9" s="2" t="s">
        <v>9</v>
      </c>
      <c r="L9" s="2" t="s">
        <v>109</v>
      </c>
      <c r="M9" s="4" t="s">
        <v>110</v>
      </c>
    </row>
    <row r="10" spans="1:13" x14ac:dyDescent="0.25">
      <c r="A10" s="3" t="s">
        <v>57</v>
      </c>
      <c r="B10" s="11">
        <v>42836</v>
      </c>
      <c r="C10" s="28">
        <f>B10-B9</f>
        <v>7</v>
      </c>
      <c r="D10" s="22">
        <v>57</v>
      </c>
      <c r="E10" s="8">
        <v>5.9</v>
      </c>
      <c r="F10" s="8">
        <v>114</v>
      </c>
      <c r="G10" s="26">
        <f>F10/(E10*1000)</f>
        <v>1.9322033898305085E-2</v>
      </c>
      <c r="H10" s="8">
        <v>13</v>
      </c>
      <c r="I10" s="27">
        <f>H10/(E10*1000)</f>
        <v>2.2033898305084745E-3</v>
      </c>
      <c r="J10" s="28">
        <f>F10/H10</f>
        <v>8.7692307692307701</v>
      </c>
      <c r="K10" s="2" t="s">
        <v>9</v>
      </c>
      <c r="L10" s="2" t="s">
        <v>58</v>
      </c>
      <c r="M10" s="4" t="s">
        <v>14</v>
      </c>
    </row>
    <row r="11" spans="1:13" x14ac:dyDescent="0.25">
      <c r="A11" s="3" t="s">
        <v>250</v>
      </c>
      <c r="B11" s="11">
        <v>42843</v>
      </c>
      <c r="C11" s="28">
        <f>B11-B10</f>
        <v>7</v>
      </c>
      <c r="D11" s="8">
        <v>65</v>
      </c>
      <c r="E11" s="8">
        <v>21</v>
      </c>
      <c r="F11" s="8">
        <v>498</v>
      </c>
      <c r="G11" s="26">
        <f>F11/(E11*1000)</f>
        <v>2.3714285714285716E-2</v>
      </c>
      <c r="H11" s="8">
        <v>42</v>
      </c>
      <c r="I11" s="27">
        <f>H11/(E11*1000)</f>
        <v>2E-3</v>
      </c>
      <c r="J11" s="28">
        <f>F11/H11</f>
        <v>11.857142857142858</v>
      </c>
      <c r="K11" s="2" t="s">
        <v>9</v>
      </c>
      <c r="L11" s="2" t="s">
        <v>251</v>
      </c>
      <c r="M11" s="4" t="s">
        <v>129</v>
      </c>
    </row>
    <row r="12" spans="1:13" x14ac:dyDescent="0.25">
      <c r="A12" s="3" t="s">
        <v>71</v>
      </c>
      <c r="B12" s="11">
        <v>42850</v>
      </c>
      <c r="C12" s="28">
        <f>B12-B11</f>
        <v>7</v>
      </c>
      <c r="D12" s="22">
        <v>43</v>
      </c>
      <c r="E12" s="8">
        <v>6.4</v>
      </c>
      <c r="F12" s="8">
        <v>201</v>
      </c>
      <c r="G12" s="26">
        <f>F12/(E12*1000)</f>
        <v>3.1406249999999997E-2</v>
      </c>
      <c r="H12" s="8">
        <v>12</v>
      </c>
      <c r="I12" s="27">
        <f>H12/(E12*1000)</f>
        <v>1.8749999999999999E-3</v>
      </c>
      <c r="J12" s="28">
        <f>F12/H12</f>
        <v>16.75</v>
      </c>
      <c r="K12" s="2" t="s">
        <v>9</v>
      </c>
      <c r="L12" s="2" t="s">
        <v>72</v>
      </c>
      <c r="M12" s="4" t="s">
        <v>14</v>
      </c>
    </row>
    <row r="13" spans="1:13" x14ac:dyDescent="0.25">
      <c r="A13" s="3" t="s">
        <v>221</v>
      </c>
      <c r="B13" s="11">
        <v>42857</v>
      </c>
      <c r="C13" s="28">
        <f>B13-B12</f>
        <v>7</v>
      </c>
      <c r="D13" s="22">
        <v>47</v>
      </c>
      <c r="E13" s="8">
        <v>14</v>
      </c>
      <c r="F13" s="8">
        <v>277</v>
      </c>
      <c r="G13" s="26">
        <f>F13/(E13*1000)</f>
        <v>1.9785714285714285E-2</v>
      </c>
      <c r="H13" s="8">
        <v>15</v>
      </c>
      <c r="I13" s="29">
        <f>H13/(E13*1000)</f>
        <v>1.0714285714285715E-3</v>
      </c>
      <c r="J13" s="28">
        <f>F13/H13</f>
        <v>18.466666666666665</v>
      </c>
      <c r="K13" s="2" t="s">
        <v>9</v>
      </c>
      <c r="L13" s="2" t="s">
        <v>222</v>
      </c>
      <c r="M13" s="4" t="s">
        <v>14</v>
      </c>
    </row>
    <row r="14" spans="1:13" x14ac:dyDescent="0.25">
      <c r="A14" s="3" t="s">
        <v>234</v>
      </c>
      <c r="B14" s="11">
        <v>42865</v>
      </c>
      <c r="C14" s="28">
        <f>B14-B13</f>
        <v>8</v>
      </c>
      <c r="D14" s="8">
        <v>63</v>
      </c>
      <c r="E14" s="8">
        <v>16</v>
      </c>
      <c r="F14" s="8">
        <v>475</v>
      </c>
      <c r="G14" s="26">
        <f>F14/(E14*1000)</f>
        <v>2.9687499999999999E-2</v>
      </c>
      <c r="H14" s="8">
        <v>24</v>
      </c>
      <c r="I14" s="27">
        <f>H14/(E14*1000)</f>
        <v>1.5E-3</v>
      </c>
      <c r="J14" s="28">
        <f>F14/H14</f>
        <v>19.791666666666668</v>
      </c>
      <c r="K14" s="2" t="s">
        <v>9</v>
      </c>
      <c r="L14" s="2" t="s">
        <v>235</v>
      </c>
      <c r="M14" s="4" t="s">
        <v>110</v>
      </c>
    </row>
    <row r="15" spans="1:13" x14ac:dyDescent="0.25">
      <c r="A15" s="3" t="s">
        <v>147</v>
      </c>
      <c r="B15" s="11">
        <v>42871</v>
      </c>
      <c r="C15" s="28">
        <f>B15-B14</f>
        <v>6</v>
      </c>
      <c r="D15" s="22">
        <v>52</v>
      </c>
      <c r="E15" s="8">
        <v>8.6999999999999993</v>
      </c>
      <c r="F15" s="8">
        <v>168</v>
      </c>
      <c r="G15" s="26">
        <f>F15/(E15*1000)</f>
        <v>1.9310344827586208E-2</v>
      </c>
      <c r="H15" s="8">
        <v>11</v>
      </c>
      <c r="I15" s="29">
        <f>H15/(E15*1000)</f>
        <v>1.264367816091954E-3</v>
      </c>
      <c r="J15" s="28">
        <f>F15/H15</f>
        <v>15.272727272727273</v>
      </c>
      <c r="K15" s="2" t="s">
        <v>9</v>
      </c>
      <c r="L15" s="2" t="s">
        <v>273</v>
      </c>
      <c r="M15" s="4" t="s">
        <v>34</v>
      </c>
    </row>
    <row r="16" spans="1:13" x14ac:dyDescent="0.25">
      <c r="A16" s="3" t="s">
        <v>17</v>
      </c>
      <c r="B16" s="11">
        <v>42878</v>
      </c>
      <c r="C16" s="28">
        <f>B16-B15</f>
        <v>7</v>
      </c>
      <c r="D16" s="22">
        <v>57</v>
      </c>
      <c r="E16" s="8">
        <v>3.9</v>
      </c>
      <c r="F16" s="8">
        <v>101</v>
      </c>
      <c r="G16" s="26">
        <f>F16/(E16*1000)</f>
        <v>2.5897435897435896E-2</v>
      </c>
      <c r="H16" s="8">
        <v>9</v>
      </c>
      <c r="I16" s="27">
        <f>H16/(E16*1000)</f>
        <v>2.3076923076923079E-3</v>
      </c>
      <c r="J16" s="28">
        <f>F16/H16</f>
        <v>11.222222222222221</v>
      </c>
      <c r="K16" s="2" t="s">
        <v>9</v>
      </c>
      <c r="L16" s="2" t="s">
        <v>144</v>
      </c>
      <c r="M16" s="4" t="s">
        <v>14</v>
      </c>
    </row>
    <row r="17" spans="1:13" x14ac:dyDescent="0.25">
      <c r="A17" s="3" t="s">
        <v>23</v>
      </c>
      <c r="B17" s="11">
        <v>42885</v>
      </c>
      <c r="C17" s="28">
        <f>B17-B16</f>
        <v>7</v>
      </c>
      <c r="D17" s="22">
        <v>53</v>
      </c>
      <c r="E17" s="8">
        <v>4.5999999999999996</v>
      </c>
      <c r="F17" s="8">
        <v>141</v>
      </c>
      <c r="G17" s="26">
        <f>F17/(E17*1000)</f>
        <v>3.0652173913043479E-2</v>
      </c>
      <c r="H17" s="8">
        <v>9</v>
      </c>
      <c r="I17" s="27">
        <f>H17/(E17*1000)</f>
        <v>1.9565217391304349E-3</v>
      </c>
      <c r="J17" s="28">
        <f>F17/H17</f>
        <v>15.666666666666666</v>
      </c>
      <c r="K17" s="2" t="s">
        <v>9</v>
      </c>
      <c r="L17" s="2" t="s">
        <v>93</v>
      </c>
      <c r="M17" s="4" t="s">
        <v>14</v>
      </c>
    </row>
    <row r="18" spans="1:13" x14ac:dyDescent="0.25">
      <c r="A18" s="3" t="s">
        <v>211</v>
      </c>
      <c r="B18" s="11">
        <v>42892</v>
      </c>
      <c r="C18" s="28">
        <f>B18-B17</f>
        <v>7</v>
      </c>
      <c r="D18" s="22">
        <v>49</v>
      </c>
      <c r="E18" s="8">
        <v>13</v>
      </c>
      <c r="F18" s="8">
        <v>265</v>
      </c>
      <c r="G18" s="26">
        <f>F18/(E18*1000)</f>
        <v>2.0384615384615383E-2</v>
      </c>
      <c r="H18" s="8">
        <v>46</v>
      </c>
      <c r="I18" s="27">
        <f>H18/(E18*1000)</f>
        <v>3.5384615384615385E-3</v>
      </c>
      <c r="J18" s="28">
        <f>F18/H18</f>
        <v>5.7608695652173916</v>
      </c>
      <c r="K18" s="2" t="s">
        <v>9</v>
      </c>
      <c r="L18" s="2" t="s">
        <v>212</v>
      </c>
      <c r="M18" s="4" t="s">
        <v>14</v>
      </c>
    </row>
    <row r="19" spans="1:13" x14ac:dyDescent="0.25">
      <c r="A19" s="3" t="s">
        <v>176</v>
      </c>
      <c r="B19" s="11">
        <v>42898</v>
      </c>
      <c r="C19" s="28">
        <f>B19-B18</f>
        <v>6</v>
      </c>
      <c r="D19" s="22">
        <v>58</v>
      </c>
      <c r="E19" s="8">
        <v>10</v>
      </c>
      <c r="F19" s="8">
        <v>224</v>
      </c>
      <c r="G19" s="26">
        <f>F19/(E19*1000)</f>
        <v>2.24E-2</v>
      </c>
      <c r="H19" s="8">
        <v>44</v>
      </c>
      <c r="I19" s="27">
        <f>H19/(E19*1000)</f>
        <v>4.4000000000000003E-3</v>
      </c>
      <c r="J19" s="28">
        <f>F19/H19</f>
        <v>5.0909090909090908</v>
      </c>
      <c r="K19" s="2" t="s">
        <v>9</v>
      </c>
      <c r="L19" s="2" t="s">
        <v>177</v>
      </c>
      <c r="M19" s="4" t="s">
        <v>43</v>
      </c>
    </row>
    <row r="20" spans="1:13" x14ac:dyDescent="0.25">
      <c r="A20" s="3" t="s">
        <v>40</v>
      </c>
      <c r="B20" s="11">
        <v>42906</v>
      </c>
      <c r="C20" s="28">
        <f>B20-B19</f>
        <v>8</v>
      </c>
      <c r="D20" s="8">
        <v>63</v>
      </c>
      <c r="E20" s="8">
        <v>5.3</v>
      </c>
      <c r="F20" s="8">
        <v>165</v>
      </c>
      <c r="G20" s="26">
        <f>F20/(E20*1000)</f>
        <v>3.1132075471698113E-2</v>
      </c>
      <c r="H20" s="8">
        <v>6</v>
      </c>
      <c r="I20" s="29">
        <f>H20/(E20*1000)</f>
        <v>1.1320754716981133E-3</v>
      </c>
      <c r="J20" s="28">
        <f>F20/H20</f>
        <v>27.5</v>
      </c>
      <c r="K20" s="2" t="s">
        <v>9</v>
      </c>
      <c r="L20" s="2" t="s">
        <v>41</v>
      </c>
      <c r="M20" s="4" t="s">
        <v>6</v>
      </c>
    </row>
    <row r="21" spans="1:13" x14ac:dyDescent="0.25">
      <c r="A21" s="3" t="s">
        <v>163</v>
      </c>
      <c r="B21" s="11">
        <v>42941</v>
      </c>
      <c r="C21" s="28">
        <f>B21-B20</f>
        <v>35</v>
      </c>
      <c r="D21" s="8">
        <v>64</v>
      </c>
      <c r="E21" s="8">
        <v>9.1</v>
      </c>
      <c r="F21" s="8">
        <v>170</v>
      </c>
      <c r="G21" s="26">
        <f>F21/(E21*1000)</f>
        <v>1.8681318681318681E-2</v>
      </c>
      <c r="H21" s="8">
        <v>14</v>
      </c>
      <c r="I21" s="27">
        <f>H21/(E21*1000)</f>
        <v>1.5384615384615385E-3</v>
      </c>
      <c r="J21" s="28">
        <f>F21/H21</f>
        <v>12.142857142857142</v>
      </c>
      <c r="K21" s="2" t="s">
        <v>9</v>
      </c>
      <c r="L21" s="2" t="s">
        <v>96</v>
      </c>
      <c r="M21" s="4" t="s">
        <v>43</v>
      </c>
    </row>
    <row r="22" spans="1:13" x14ac:dyDescent="0.25">
      <c r="A22" s="3" t="s">
        <v>42</v>
      </c>
      <c r="B22" s="11">
        <v>42943</v>
      </c>
      <c r="C22" s="28">
        <f>B22-B21</f>
        <v>2</v>
      </c>
      <c r="D22" s="22">
        <v>46</v>
      </c>
      <c r="E22" s="8">
        <v>5.3</v>
      </c>
      <c r="F22" s="8">
        <v>128</v>
      </c>
      <c r="G22" s="26">
        <f>F22/(E22*1000)</f>
        <v>2.4150943396226414E-2</v>
      </c>
      <c r="H22" s="8">
        <v>9</v>
      </c>
      <c r="I22" s="27">
        <f>H22/(E22*1000)</f>
        <v>1.6981132075471698E-3</v>
      </c>
      <c r="J22" s="28">
        <f>F22/H22</f>
        <v>14.222222222222221</v>
      </c>
      <c r="K22" s="2" t="s">
        <v>9</v>
      </c>
      <c r="L22" s="2" t="s">
        <v>96</v>
      </c>
      <c r="M22" s="4" t="s">
        <v>43</v>
      </c>
    </row>
    <row r="23" spans="1:13" x14ac:dyDescent="0.25">
      <c r="A23" s="3" t="s">
        <v>100</v>
      </c>
      <c r="B23" s="11">
        <v>42948</v>
      </c>
      <c r="C23" s="28">
        <f>B23-B22</f>
        <v>5</v>
      </c>
      <c r="D23" s="22">
        <v>59</v>
      </c>
      <c r="E23" s="8">
        <v>7.6</v>
      </c>
      <c r="F23" s="8">
        <v>178</v>
      </c>
      <c r="G23" s="26">
        <f>F23/(E23*1000)</f>
        <v>2.3421052631578947E-2</v>
      </c>
      <c r="H23" s="8">
        <v>10</v>
      </c>
      <c r="I23" s="29">
        <f>H23/(E23*1000)</f>
        <v>1.3157894736842105E-3</v>
      </c>
      <c r="J23" s="28">
        <f>F23/H23</f>
        <v>17.8</v>
      </c>
      <c r="K23" s="2" t="s">
        <v>9</v>
      </c>
      <c r="L23" s="2" t="s">
        <v>101</v>
      </c>
      <c r="M23" s="4" t="s">
        <v>16</v>
      </c>
    </row>
    <row r="24" spans="1:13" x14ac:dyDescent="0.25">
      <c r="A24" s="3" t="s">
        <v>238</v>
      </c>
      <c r="B24" s="11">
        <v>42955</v>
      </c>
      <c r="C24" s="28">
        <f>B24-B23</f>
        <v>7</v>
      </c>
      <c r="D24" s="8">
        <v>82</v>
      </c>
      <c r="E24" s="8">
        <v>17</v>
      </c>
      <c r="F24" s="8">
        <v>250</v>
      </c>
      <c r="G24" s="30">
        <f>F24/(E24*1000)</f>
        <v>1.4705882352941176E-2</v>
      </c>
      <c r="H24" s="8">
        <v>29</v>
      </c>
      <c r="I24" s="27">
        <f>H24/(E24*1000)</f>
        <v>1.7058823529411764E-3</v>
      </c>
      <c r="J24" s="28">
        <f>F24/H24</f>
        <v>8.6206896551724146</v>
      </c>
      <c r="K24" s="2" t="s">
        <v>9</v>
      </c>
      <c r="L24" s="2" t="s">
        <v>239</v>
      </c>
      <c r="M24" s="4" t="s">
        <v>43</v>
      </c>
    </row>
    <row r="25" spans="1:13" x14ac:dyDescent="0.25">
      <c r="A25" s="3" t="s">
        <v>55</v>
      </c>
      <c r="B25" s="11">
        <v>42962</v>
      </c>
      <c r="C25" s="28">
        <f>B25-B24</f>
        <v>7</v>
      </c>
      <c r="D25" s="8">
        <v>60</v>
      </c>
      <c r="E25" s="8">
        <v>5.8</v>
      </c>
      <c r="F25" s="8">
        <v>155</v>
      </c>
      <c r="G25" s="26">
        <f>F25/(E25*1000)</f>
        <v>2.6724137931034484E-2</v>
      </c>
      <c r="H25" s="8">
        <v>25</v>
      </c>
      <c r="I25" s="27">
        <f>H25/(E25*1000)</f>
        <v>4.3103448275862068E-3</v>
      </c>
      <c r="J25" s="28">
        <f>F25/H25</f>
        <v>6.2</v>
      </c>
      <c r="K25" s="2" t="s">
        <v>9</v>
      </c>
      <c r="L25" s="2" t="s">
        <v>56</v>
      </c>
      <c r="M25" s="4" t="s">
        <v>14</v>
      </c>
    </row>
    <row r="26" spans="1:13" x14ac:dyDescent="0.25">
      <c r="A26" s="3" t="s">
        <v>207</v>
      </c>
      <c r="B26" s="11">
        <v>42970</v>
      </c>
      <c r="C26" s="28">
        <f>B26-B25</f>
        <v>8</v>
      </c>
      <c r="D26" s="22">
        <v>59</v>
      </c>
      <c r="E26" s="8">
        <v>12</v>
      </c>
      <c r="F26" s="8">
        <v>229</v>
      </c>
      <c r="G26" s="26">
        <f>F26/(E26*1000)</f>
        <v>1.9083333333333334E-2</v>
      </c>
      <c r="H26" s="8">
        <v>120</v>
      </c>
      <c r="I26" s="31">
        <f>H26/(E26*1000)</f>
        <v>0.01</v>
      </c>
      <c r="J26" s="32">
        <f>F26/H26</f>
        <v>1.9083333333333334</v>
      </c>
      <c r="K26" s="2" t="s">
        <v>9</v>
      </c>
      <c r="L26" s="2" t="s">
        <v>208</v>
      </c>
      <c r="M26" s="4" t="s">
        <v>14</v>
      </c>
    </row>
    <row r="27" spans="1:13" x14ac:dyDescent="0.25">
      <c r="A27" s="3" t="s">
        <v>201</v>
      </c>
      <c r="B27" s="11">
        <v>42976</v>
      </c>
      <c r="C27" s="28">
        <f>B27-B26</f>
        <v>6</v>
      </c>
      <c r="D27" s="8">
        <v>73</v>
      </c>
      <c r="E27" s="8">
        <v>12</v>
      </c>
      <c r="F27" s="8">
        <v>252</v>
      </c>
      <c r="G27" s="26">
        <f>F27/(E27*1000)</f>
        <v>2.1000000000000001E-2</v>
      </c>
      <c r="H27" s="8">
        <v>39</v>
      </c>
      <c r="I27" s="27">
        <f>H27/(E27*1000)</f>
        <v>3.2499999999999999E-3</v>
      </c>
      <c r="J27" s="28">
        <f>F27/H27</f>
        <v>6.4615384615384617</v>
      </c>
      <c r="K27" s="2" t="s">
        <v>9</v>
      </c>
      <c r="L27" s="2" t="s">
        <v>202</v>
      </c>
      <c r="M27" s="4" t="s">
        <v>129</v>
      </c>
    </row>
    <row r="28" spans="1:13" x14ac:dyDescent="0.25">
      <c r="A28" s="3" t="s">
        <v>11</v>
      </c>
      <c r="B28" s="11">
        <v>42982</v>
      </c>
      <c r="C28" s="28">
        <f>B28-B27</f>
        <v>6</v>
      </c>
      <c r="D28" s="8">
        <v>66</v>
      </c>
      <c r="E28" s="8">
        <v>3.1</v>
      </c>
      <c r="F28" s="22">
        <v>78</v>
      </c>
      <c r="G28" s="26">
        <f>F28/(E28*1000)</f>
        <v>2.5161290322580646E-2</v>
      </c>
      <c r="H28" s="8">
        <v>6</v>
      </c>
      <c r="I28" s="27">
        <f>H28/(E28*1000)</f>
        <v>1.9354838709677419E-3</v>
      </c>
      <c r="J28" s="28">
        <f>F28/H28</f>
        <v>13</v>
      </c>
      <c r="K28" s="2" t="s">
        <v>9</v>
      </c>
      <c r="L28" s="2" t="s">
        <v>145</v>
      </c>
      <c r="M28" s="4" t="s">
        <v>6</v>
      </c>
    </row>
    <row r="29" spans="1:13" x14ac:dyDescent="0.25">
      <c r="A29" s="3" t="s">
        <v>184</v>
      </c>
      <c r="B29" s="11">
        <v>42990</v>
      </c>
      <c r="C29" s="28">
        <f>B29-B28</f>
        <v>8</v>
      </c>
      <c r="D29" s="8">
        <v>68</v>
      </c>
      <c r="E29" s="8">
        <v>10</v>
      </c>
      <c r="F29" s="8">
        <v>193</v>
      </c>
      <c r="G29" s="26">
        <f>F29/(E29*1000)</f>
        <v>1.9300000000000001E-2</v>
      </c>
      <c r="H29" s="8">
        <v>22</v>
      </c>
      <c r="I29" s="27">
        <f>H29/(E29*1000)</f>
        <v>2.2000000000000001E-3</v>
      </c>
      <c r="J29" s="28">
        <f>F29/H29</f>
        <v>8.7727272727272734</v>
      </c>
      <c r="K29" s="2" t="s">
        <v>9</v>
      </c>
      <c r="L29" s="2" t="s">
        <v>185</v>
      </c>
      <c r="M29" s="4" t="s">
        <v>99</v>
      </c>
    </row>
    <row r="30" spans="1:13" x14ac:dyDescent="0.25">
      <c r="A30" s="3" t="s">
        <v>59</v>
      </c>
      <c r="B30" s="11">
        <v>42997</v>
      </c>
      <c r="C30" s="28">
        <f>B30-B29</f>
        <v>7</v>
      </c>
      <c r="D30" s="22">
        <v>52</v>
      </c>
      <c r="E30" s="8">
        <v>6</v>
      </c>
      <c r="F30" s="8">
        <v>157</v>
      </c>
      <c r="G30" s="26">
        <f>F30/(E30*1000)</f>
        <v>2.6166666666666668E-2</v>
      </c>
      <c r="H30" s="8">
        <v>22</v>
      </c>
      <c r="I30" s="27">
        <f>H30/(E30*1000)</f>
        <v>3.6666666666666666E-3</v>
      </c>
      <c r="J30" s="28">
        <f>F30/H30</f>
        <v>7.1363636363636367</v>
      </c>
      <c r="K30" s="2" t="s">
        <v>9</v>
      </c>
      <c r="L30" s="2" t="s">
        <v>60</v>
      </c>
      <c r="M30" s="4" t="s">
        <v>14</v>
      </c>
    </row>
    <row r="31" spans="1:13" x14ac:dyDescent="0.25">
      <c r="A31" s="3" t="s">
        <v>203</v>
      </c>
      <c r="B31" s="11">
        <v>43004</v>
      </c>
      <c r="C31" s="28">
        <f>B31-B30</f>
        <v>7</v>
      </c>
      <c r="D31" s="8">
        <v>67</v>
      </c>
      <c r="E31" s="8">
        <v>12</v>
      </c>
      <c r="F31" s="8">
        <v>447</v>
      </c>
      <c r="G31" s="26">
        <f>F31/(E31*1000)</f>
        <v>3.7249999999999998E-2</v>
      </c>
      <c r="H31" s="8">
        <v>11</v>
      </c>
      <c r="I31" s="29">
        <f>H31/(E31*1000)</f>
        <v>9.1666666666666665E-4</v>
      </c>
      <c r="J31" s="33">
        <f>F31/H31</f>
        <v>40.636363636363633</v>
      </c>
      <c r="K31" s="2" t="s">
        <v>8</v>
      </c>
      <c r="L31" s="2" t="s">
        <v>204</v>
      </c>
      <c r="M31" s="4" t="s">
        <v>16</v>
      </c>
    </row>
    <row r="32" spans="1:13" x14ac:dyDescent="0.25">
      <c r="A32" s="3" t="s">
        <v>5</v>
      </c>
      <c r="B32" s="11">
        <v>43011</v>
      </c>
      <c r="C32" s="28">
        <f>B32-B31</f>
        <v>7</v>
      </c>
      <c r="D32" s="22">
        <v>56</v>
      </c>
      <c r="E32" s="8">
        <v>2.9</v>
      </c>
      <c r="F32" s="22">
        <v>72</v>
      </c>
      <c r="G32" s="26">
        <f>F32/(E32*1000)</f>
        <v>2.4827586206896551E-2</v>
      </c>
      <c r="H32" s="8">
        <v>6</v>
      </c>
      <c r="I32" s="27">
        <f>H32/(E32*1000)</f>
        <v>2.0689655172413794E-3</v>
      </c>
      <c r="J32" s="28">
        <f>F32/H32</f>
        <v>12</v>
      </c>
      <c r="K32" s="2" t="s">
        <v>9</v>
      </c>
      <c r="L32" s="2" t="s">
        <v>146</v>
      </c>
      <c r="M32" s="4" t="s">
        <v>6</v>
      </c>
    </row>
    <row r="33" spans="1:13" x14ac:dyDescent="0.25">
      <c r="A33" s="3" t="s">
        <v>61</v>
      </c>
      <c r="B33" s="11">
        <v>43014</v>
      </c>
      <c r="C33" s="28">
        <f>B33-B32</f>
        <v>3</v>
      </c>
      <c r="D33" s="22">
        <v>59</v>
      </c>
      <c r="E33" s="8">
        <v>6.1</v>
      </c>
      <c r="F33" s="8">
        <v>149</v>
      </c>
      <c r="G33" s="26">
        <f>F33/(E33*1000)</f>
        <v>2.4426229508196722E-2</v>
      </c>
      <c r="H33" s="8">
        <v>7</v>
      </c>
      <c r="I33" s="29">
        <f>H33/(E33*1000)</f>
        <v>1.1475409836065574E-3</v>
      </c>
      <c r="J33" s="28">
        <f>F33/H33</f>
        <v>21.285714285714285</v>
      </c>
      <c r="K33" s="2" t="s">
        <v>9</v>
      </c>
      <c r="L33" s="2" t="s">
        <v>276</v>
      </c>
      <c r="M33" s="4" t="s">
        <v>51</v>
      </c>
    </row>
    <row r="34" spans="1:13" x14ac:dyDescent="0.25">
      <c r="A34" s="3" t="s">
        <v>229</v>
      </c>
      <c r="B34" s="11">
        <v>43019</v>
      </c>
      <c r="C34" s="28">
        <f>B34-B33</f>
        <v>5</v>
      </c>
      <c r="D34" s="22">
        <v>51</v>
      </c>
      <c r="E34" s="8">
        <v>15</v>
      </c>
      <c r="F34" s="8">
        <v>342</v>
      </c>
      <c r="G34" s="26">
        <f>F34/(E34*1000)</f>
        <v>2.2800000000000001E-2</v>
      </c>
      <c r="H34" s="8">
        <v>146</v>
      </c>
      <c r="I34" s="31">
        <f>H34/(E34*1000)</f>
        <v>9.7333333333333334E-3</v>
      </c>
      <c r="J34" s="32">
        <f>F34/H34</f>
        <v>2.3424657534246576</v>
      </c>
      <c r="K34" s="2" t="s">
        <v>9</v>
      </c>
      <c r="L34" s="2" t="s">
        <v>230</v>
      </c>
      <c r="M34" s="4" t="s">
        <v>14</v>
      </c>
    </row>
    <row r="35" spans="1:13" x14ac:dyDescent="0.25">
      <c r="A35" s="3" t="s">
        <v>215</v>
      </c>
      <c r="B35" s="11">
        <v>43026</v>
      </c>
      <c r="C35" s="28">
        <f>B35-B34</f>
        <v>7</v>
      </c>
      <c r="D35" s="8">
        <v>78</v>
      </c>
      <c r="E35" s="8">
        <v>13</v>
      </c>
      <c r="F35" s="8">
        <v>346</v>
      </c>
      <c r="G35" s="26">
        <f>F35/(E35*1000)</f>
        <v>2.6615384615384614E-2</v>
      </c>
      <c r="H35" s="8">
        <v>18</v>
      </c>
      <c r="I35" s="29">
        <f>H35/(E35*1000)</f>
        <v>1.3846153846153845E-3</v>
      </c>
      <c r="J35" s="28">
        <f>F35/H35</f>
        <v>19.222222222222221</v>
      </c>
      <c r="K35" s="2" t="s">
        <v>9</v>
      </c>
      <c r="L35" s="2" t="s">
        <v>216</v>
      </c>
      <c r="M35" s="4" t="s">
        <v>51</v>
      </c>
    </row>
    <row r="36" spans="1:13" x14ac:dyDescent="0.25">
      <c r="A36" s="3" t="s">
        <v>227</v>
      </c>
      <c r="B36" s="11">
        <v>43032</v>
      </c>
      <c r="C36" s="28">
        <f>B36-B35</f>
        <v>6</v>
      </c>
      <c r="D36" s="8">
        <v>97</v>
      </c>
      <c r="E36" s="8">
        <v>15</v>
      </c>
      <c r="F36" s="8">
        <v>254</v>
      </c>
      <c r="G36" s="26">
        <f>F36/(E36*1000)</f>
        <v>1.6933333333333335E-2</v>
      </c>
      <c r="H36" s="8">
        <v>68</v>
      </c>
      <c r="I36" s="27">
        <f>H36/(E36*1000)</f>
        <v>4.5333333333333337E-3</v>
      </c>
      <c r="J36" s="28">
        <f>F36/H36</f>
        <v>3.7352941176470589</v>
      </c>
      <c r="K36" s="2" t="s">
        <v>9</v>
      </c>
      <c r="L36" s="2" t="s">
        <v>228</v>
      </c>
      <c r="M36" s="4" t="s">
        <v>110</v>
      </c>
    </row>
    <row r="37" spans="1:13" x14ac:dyDescent="0.25">
      <c r="A37" s="3" t="s">
        <v>156</v>
      </c>
      <c r="B37" s="11">
        <v>43073</v>
      </c>
      <c r="C37" s="28">
        <f>B37-B36</f>
        <v>41</v>
      </c>
      <c r="D37" s="8">
        <v>69</v>
      </c>
      <c r="E37" s="8">
        <v>8.9</v>
      </c>
      <c r="F37" s="8">
        <v>181</v>
      </c>
      <c r="G37" s="26">
        <f>F37/(E37*1000)</f>
        <v>2.0337078651685395E-2</v>
      </c>
      <c r="H37" s="8">
        <v>26</v>
      </c>
      <c r="I37" s="27">
        <f>H37/(E37*1000)</f>
        <v>2.9213483146067415E-3</v>
      </c>
      <c r="J37" s="28">
        <f>F37/H37</f>
        <v>6.9615384615384617</v>
      </c>
      <c r="K37" s="2" t="s">
        <v>9</v>
      </c>
      <c r="L37" s="2" t="s">
        <v>157</v>
      </c>
      <c r="M37" s="4" t="s">
        <v>158</v>
      </c>
    </row>
    <row r="38" spans="1:13" x14ac:dyDescent="0.25">
      <c r="A38" s="3" t="s">
        <v>112</v>
      </c>
      <c r="B38" s="11">
        <v>43076</v>
      </c>
      <c r="C38" s="28">
        <f>B38-B37</f>
        <v>3</v>
      </c>
      <c r="D38" s="22">
        <v>59</v>
      </c>
      <c r="E38" s="8">
        <v>8</v>
      </c>
      <c r="F38" s="8">
        <v>310</v>
      </c>
      <c r="G38" s="26">
        <f>F38/(E38*1000)</f>
        <v>3.875E-2</v>
      </c>
      <c r="H38" s="8">
        <v>28</v>
      </c>
      <c r="I38" s="27">
        <f>H38/(E38*1000)</f>
        <v>3.5000000000000001E-3</v>
      </c>
      <c r="J38" s="28">
        <f>F38/H38</f>
        <v>11.071428571428571</v>
      </c>
      <c r="K38" s="2" t="s">
        <v>9</v>
      </c>
      <c r="L38" s="2" t="s">
        <v>113</v>
      </c>
      <c r="M38" s="4" t="s">
        <v>14</v>
      </c>
    </row>
    <row r="39" spans="1:13" x14ac:dyDescent="0.25">
      <c r="A39" s="3" t="s">
        <v>178</v>
      </c>
      <c r="B39" s="11">
        <v>43081</v>
      </c>
      <c r="C39" s="28">
        <f>B39-B38</f>
        <v>5</v>
      </c>
      <c r="D39" s="8">
        <v>62</v>
      </c>
      <c r="E39" s="8">
        <v>10</v>
      </c>
      <c r="F39" s="8">
        <v>252</v>
      </c>
      <c r="G39" s="26">
        <f>F39/(E39*1000)</f>
        <v>2.52E-2</v>
      </c>
      <c r="H39" s="8">
        <v>23</v>
      </c>
      <c r="I39" s="27">
        <f>H39/(E39*1000)</f>
        <v>2.3E-3</v>
      </c>
      <c r="J39" s="28">
        <f>F39/H39</f>
        <v>10.956521739130435</v>
      </c>
      <c r="K39" s="2" t="s">
        <v>9</v>
      </c>
      <c r="L39" s="2" t="s">
        <v>179</v>
      </c>
      <c r="M39" s="4" t="s">
        <v>99</v>
      </c>
    </row>
    <row r="40" spans="1:13" x14ac:dyDescent="0.25">
      <c r="A40" s="3" t="s">
        <v>69</v>
      </c>
      <c r="B40" s="11">
        <v>43088</v>
      </c>
      <c r="C40" s="28">
        <f>B40-B39</f>
        <v>7</v>
      </c>
      <c r="D40" s="22">
        <v>39</v>
      </c>
      <c r="E40" s="8">
        <v>6.4</v>
      </c>
      <c r="F40" s="8">
        <v>170</v>
      </c>
      <c r="G40" s="26">
        <f>F40/(E40*1000)</f>
        <v>2.6562499999999999E-2</v>
      </c>
      <c r="H40" s="8">
        <v>32</v>
      </c>
      <c r="I40" s="27">
        <f>H40/(E40*1000)</f>
        <v>5.0000000000000001E-3</v>
      </c>
      <c r="J40" s="28">
        <f>F40/H40</f>
        <v>5.3125</v>
      </c>
      <c r="K40" s="2" t="s">
        <v>9</v>
      </c>
      <c r="L40" s="2" t="s">
        <v>70</v>
      </c>
      <c r="M40" s="4" t="s">
        <v>14</v>
      </c>
    </row>
    <row r="41" spans="1:13" x14ac:dyDescent="0.25">
      <c r="A41" s="3" t="s">
        <v>164</v>
      </c>
      <c r="B41" s="11">
        <v>43094</v>
      </c>
      <c r="C41" s="28">
        <f>B41-B40</f>
        <v>6</v>
      </c>
      <c r="D41" s="22">
        <v>56</v>
      </c>
      <c r="E41" s="8">
        <v>9.6</v>
      </c>
      <c r="F41" s="8">
        <v>221</v>
      </c>
      <c r="G41" s="26">
        <f>F41/(E41*1000)</f>
        <v>2.3020833333333334E-2</v>
      </c>
      <c r="H41" s="8">
        <v>25</v>
      </c>
      <c r="I41" s="27">
        <f>H41/(E41*1000)</f>
        <v>2.6041666666666665E-3</v>
      </c>
      <c r="J41" s="28">
        <f>F41/H41</f>
        <v>8.84</v>
      </c>
      <c r="K41" s="2" t="s">
        <v>9</v>
      </c>
      <c r="L41" s="2" t="s">
        <v>165</v>
      </c>
      <c r="M41" s="4" t="s">
        <v>16</v>
      </c>
    </row>
    <row r="42" spans="1:13" x14ac:dyDescent="0.25">
      <c r="A42" s="3" t="s">
        <v>188</v>
      </c>
      <c r="B42" s="11">
        <v>43108</v>
      </c>
      <c r="C42" s="28">
        <f>B42-B41</f>
        <v>14</v>
      </c>
      <c r="D42" s="22">
        <v>36</v>
      </c>
      <c r="E42" s="8">
        <v>10</v>
      </c>
      <c r="F42" s="8">
        <v>513</v>
      </c>
      <c r="G42" s="26">
        <f>F42/(E42*1000)</f>
        <v>5.1299999999999998E-2</v>
      </c>
      <c r="H42" s="8">
        <v>12</v>
      </c>
      <c r="I42" s="29">
        <f>H42/(E42*1000)</f>
        <v>1.1999999999999999E-3</v>
      </c>
      <c r="J42" s="33">
        <f>F42/H42</f>
        <v>42.75</v>
      </c>
      <c r="K42" s="2" t="s">
        <v>8</v>
      </c>
      <c r="L42" s="2" t="s">
        <v>189</v>
      </c>
      <c r="M42" s="4" t="s">
        <v>257</v>
      </c>
    </row>
    <row r="43" spans="1:13" x14ac:dyDescent="0.25">
      <c r="A43" s="3" t="s">
        <v>52</v>
      </c>
      <c r="B43" s="11">
        <v>43117</v>
      </c>
      <c r="C43" s="28">
        <f>B43-B42</f>
        <v>9</v>
      </c>
      <c r="D43" s="8">
        <v>66</v>
      </c>
      <c r="E43" s="8">
        <v>5.8</v>
      </c>
      <c r="F43" s="8">
        <v>225</v>
      </c>
      <c r="G43" s="26">
        <f>F43/(E43*1000)</f>
        <v>3.8793103448275863E-2</v>
      </c>
      <c r="H43" s="8">
        <v>10</v>
      </c>
      <c r="I43" s="27">
        <f>H43/(E43*1000)</f>
        <v>1.7241379310344827E-3</v>
      </c>
      <c r="J43" s="28">
        <f>F43/H43</f>
        <v>22.5</v>
      </c>
      <c r="K43" s="2" t="s">
        <v>8</v>
      </c>
      <c r="L43" s="2" t="s">
        <v>53</v>
      </c>
      <c r="M43" s="4" t="s">
        <v>54</v>
      </c>
    </row>
    <row r="44" spans="1:13" x14ac:dyDescent="0.25">
      <c r="A44" s="3" t="s">
        <v>47</v>
      </c>
      <c r="B44" s="11">
        <v>43123</v>
      </c>
      <c r="C44" s="28">
        <f>B44-B43</f>
        <v>6</v>
      </c>
      <c r="D44" s="8">
        <v>94</v>
      </c>
      <c r="E44" s="8">
        <v>5.6</v>
      </c>
      <c r="F44" s="8">
        <v>143</v>
      </c>
      <c r="G44" s="26">
        <f>F44/(E44*1000)</f>
        <v>2.5535714285714287E-2</v>
      </c>
      <c r="H44" s="8">
        <v>24</v>
      </c>
      <c r="I44" s="27">
        <f>H44/(E44*1000)</f>
        <v>4.2857142857142859E-3</v>
      </c>
      <c r="J44" s="28">
        <f>F44/H44</f>
        <v>5.958333333333333</v>
      </c>
      <c r="K44" s="2" t="s">
        <v>9</v>
      </c>
      <c r="L44" s="2" t="s">
        <v>131</v>
      </c>
      <c r="M44" s="4" t="s">
        <v>129</v>
      </c>
    </row>
    <row r="45" spans="1:13" x14ac:dyDescent="0.25">
      <c r="A45" s="3" t="s">
        <v>225</v>
      </c>
      <c r="B45" s="11">
        <v>43130</v>
      </c>
      <c r="C45" s="28">
        <f>B45-B44</f>
        <v>7</v>
      </c>
      <c r="D45" s="8">
        <v>85</v>
      </c>
      <c r="E45" s="8">
        <v>15</v>
      </c>
      <c r="F45" s="8">
        <v>334</v>
      </c>
      <c r="G45" s="26">
        <f>F45/(E45*1000)</f>
        <v>2.2266666666666667E-2</v>
      </c>
      <c r="H45" s="8">
        <v>27</v>
      </c>
      <c r="I45" s="27">
        <f>H45/(E45*1000)</f>
        <v>1.8E-3</v>
      </c>
      <c r="J45" s="28">
        <f>F45/H45</f>
        <v>12.37037037037037</v>
      </c>
      <c r="K45" s="2" t="s">
        <v>9</v>
      </c>
      <c r="L45" s="2" t="s">
        <v>226</v>
      </c>
      <c r="M45" s="4" t="s">
        <v>21</v>
      </c>
    </row>
    <row r="46" spans="1:13" x14ac:dyDescent="0.25">
      <c r="A46" s="3" t="s">
        <v>127</v>
      </c>
      <c r="B46" s="11">
        <v>43137</v>
      </c>
      <c r="C46" s="28">
        <f>B46-B45</f>
        <v>7</v>
      </c>
      <c r="D46" s="8">
        <v>72</v>
      </c>
      <c r="E46" s="8">
        <v>8.6</v>
      </c>
      <c r="F46" s="8">
        <v>230</v>
      </c>
      <c r="G46" s="26">
        <f>F46/(E46*1000)</f>
        <v>2.6744186046511628E-2</v>
      </c>
      <c r="H46" s="8">
        <v>98</v>
      </c>
      <c r="I46" s="31">
        <f>H46/(E46*1000)</f>
        <v>1.1395348837209301E-2</v>
      </c>
      <c r="J46" s="32">
        <f>F46/H46</f>
        <v>2.3469387755102042</v>
      </c>
      <c r="K46" s="2" t="s">
        <v>9</v>
      </c>
      <c r="L46" s="2" t="s">
        <v>128</v>
      </c>
      <c r="M46" s="4" t="s">
        <v>129</v>
      </c>
    </row>
    <row r="47" spans="1:13" x14ac:dyDescent="0.25">
      <c r="A47" s="3" t="s">
        <v>213</v>
      </c>
      <c r="B47" s="11">
        <v>43144</v>
      </c>
      <c r="C47" s="28">
        <f>B47-B46</f>
        <v>7</v>
      </c>
      <c r="D47" s="8">
        <v>66</v>
      </c>
      <c r="E47" s="8">
        <v>13</v>
      </c>
      <c r="F47" s="8">
        <v>421</v>
      </c>
      <c r="G47" s="26">
        <f>F47/(E47*1000)</f>
        <v>3.2384615384615387E-2</v>
      </c>
      <c r="H47" s="8">
        <v>23</v>
      </c>
      <c r="I47" s="27">
        <f>H47/(E47*1000)</f>
        <v>1.7692307692307693E-3</v>
      </c>
      <c r="J47" s="28">
        <f>F47/H47</f>
        <v>18.304347826086957</v>
      </c>
      <c r="K47" s="2" t="s">
        <v>9</v>
      </c>
      <c r="L47" s="2" t="s">
        <v>214</v>
      </c>
      <c r="M47" s="4" t="s">
        <v>99</v>
      </c>
    </row>
    <row r="48" spans="1:13" x14ac:dyDescent="0.25">
      <c r="A48" s="3" t="s">
        <v>196</v>
      </c>
      <c r="B48" s="11">
        <v>43151</v>
      </c>
      <c r="C48" s="28">
        <f>B48-B47</f>
        <v>7</v>
      </c>
      <c r="D48" s="8">
        <v>62</v>
      </c>
      <c r="E48" s="8">
        <v>11</v>
      </c>
      <c r="F48" s="8">
        <v>337</v>
      </c>
      <c r="G48" s="26">
        <f>F48/(E48*1000)</f>
        <v>3.0636363636363635E-2</v>
      </c>
      <c r="H48" s="8">
        <v>19</v>
      </c>
      <c r="I48" s="27">
        <f>H48/(E48*1000)</f>
        <v>1.7272727272727272E-3</v>
      </c>
      <c r="J48" s="28">
        <f>F48/H48</f>
        <v>17.736842105263158</v>
      </c>
      <c r="K48" s="2" t="s">
        <v>9</v>
      </c>
      <c r="L48" s="2" t="s">
        <v>197</v>
      </c>
      <c r="M48" s="4" t="s">
        <v>16</v>
      </c>
    </row>
    <row r="49" spans="1:13" x14ac:dyDescent="0.25">
      <c r="A49" s="3" t="s">
        <v>49</v>
      </c>
      <c r="B49" s="11">
        <v>43158</v>
      </c>
      <c r="C49" s="28">
        <f>B49-B48</f>
        <v>7</v>
      </c>
      <c r="D49" s="8">
        <v>63</v>
      </c>
      <c r="E49" s="8">
        <v>5.7</v>
      </c>
      <c r="F49" s="8">
        <v>124</v>
      </c>
      <c r="G49" s="26">
        <f>F49/(E49*1000)</f>
        <v>2.175438596491228E-2</v>
      </c>
      <c r="H49" s="8">
        <v>18</v>
      </c>
      <c r="I49" s="27">
        <f>H49/(E49*1000)</f>
        <v>3.1578947368421052E-3</v>
      </c>
      <c r="J49" s="28">
        <f>F49/H49</f>
        <v>6.8888888888888893</v>
      </c>
      <c r="K49" s="2" t="s">
        <v>9</v>
      </c>
      <c r="L49" s="2" t="s">
        <v>90</v>
      </c>
      <c r="M49" s="4" t="s">
        <v>14</v>
      </c>
    </row>
    <row r="50" spans="1:13" x14ac:dyDescent="0.25">
      <c r="A50" s="3" t="s">
        <v>82</v>
      </c>
      <c r="B50" s="11">
        <v>43166</v>
      </c>
      <c r="C50" s="28">
        <f>B50-B49</f>
        <v>8</v>
      </c>
      <c r="D50" s="22">
        <v>40</v>
      </c>
      <c r="E50" s="8">
        <v>7.1</v>
      </c>
      <c r="F50" s="8">
        <v>233</v>
      </c>
      <c r="G50" s="26">
        <f>F50/(E50*1000)</f>
        <v>3.2816901408450706E-2</v>
      </c>
      <c r="H50" s="8">
        <v>69</v>
      </c>
      <c r="I50" s="31">
        <f>H50/(E50*1000)</f>
        <v>9.7183098591549291E-3</v>
      </c>
      <c r="J50" s="28">
        <f>F50/H50</f>
        <v>3.3768115942028984</v>
      </c>
      <c r="K50" s="2" t="s">
        <v>9</v>
      </c>
      <c r="L50" s="2" t="s">
        <v>83</v>
      </c>
      <c r="M50" s="4" t="s">
        <v>14</v>
      </c>
    </row>
    <row r="51" spans="1:13" x14ac:dyDescent="0.25">
      <c r="A51" s="3" t="s">
        <v>171</v>
      </c>
      <c r="B51" s="11">
        <v>43172</v>
      </c>
      <c r="C51" s="28">
        <f>B51-B50</f>
        <v>6</v>
      </c>
      <c r="D51" s="8">
        <v>98</v>
      </c>
      <c r="E51" s="8">
        <v>10</v>
      </c>
      <c r="F51" s="8">
        <v>165</v>
      </c>
      <c r="G51" s="26">
        <f>F51/(E51*1000)</f>
        <v>1.6500000000000001E-2</v>
      </c>
      <c r="H51" s="8">
        <v>31</v>
      </c>
      <c r="I51" s="27">
        <f>H51/(E51*1000)</f>
        <v>3.0999999999999999E-3</v>
      </c>
      <c r="J51" s="28">
        <f>F51/H51</f>
        <v>5.32258064516129</v>
      </c>
      <c r="K51" s="2" t="s">
        <v>9</v>
      </c>
      <c r="L51" s="2" t="s">
        <v>172</v>
      </c>
      <c r="M51" s="4" t="s">
        <v>173</v>
      </c>
    </row>
    <row r="52" spans="1:13" x14ac:dyDescent="0.25">
      <c r="A52" s="3" t="s">
        <v>66</v>
      </c>
      <c r="B52" s="11">
        <v>43192</v>
      </c>
      <c r="C52" s="28">
        <f>B52-B51</f>
        <v>20</v>
      </c>
      <c r="D52" s="8">
        <v>106</v>
      </c>
      <c r="E52" s="8">
        <v>6.2</v>
      </c>
      <c r="F52" s="8">
        <v>211</v>
      </c>
      <c r="G52" s="26">
        <f>F52/(E52*1000)</f>
        <v>3.4032258064516131E-2</v>
      </c>
      <c r="H52" s="8">
        <v>11</v>
      </c>
      <c r="I52" s="27">
        <f>H52/(E52*1000)</f>
        <v>1.7741935483870969E-3</v>
      </c>
      <c r="J52" s="28">
        <f>F52/H52</f>
        <v>19.181818181818183</v>
      </c>
      <c r="K52" s="2" t="s">
        <v>8</v>
      </c>
      <c r="L52" s="2" t="s">
        <v>67</v>
      </c>
      <c r="M52" s="4" t="s">
        <v>68</v>
      </c>
    </row>
    <row r="53" spans="1:13" x14ac:dyDescent="0.25">
      <c r="A53" s="3" t="s">
        <v>77</v>
      </c>
      <c r="B53" s="11">
        <v>43200</v>
      </c>
      <c r="C53" s="28">
        <f>B53-B52</f>
        <v>8</v>
      </c>
      <c r="D53" s="8">
        <v>71</v>
      </c>
      <c r="E53" s="8">
        <v>6.7</v>
      </c>
      <c r="F53" s="8">
        <v>124</v>
      </c>
      <c r="G53" s="26">
        <f>F53/(E53*1000)</f>
        <v>1.8507462686567163E-2</v>
      </c>
      <c r="H53" s="8">
        <v>18</v>
      </c>
      <c r="I53" s="27">
        <f>H53/(E53*1000)</f>
        <v>2.6865671641791043E-3</v>
      </c>
      <c r="J53" s="28">
        <f>F53/H53</f>
        <v>6.8888888888888893</v>
      </c>
      <c r="K53" s="2" t="s">
        <v>9</v>
      </c>
      <c r="L53" s="2" t="s">
        <v>277</v>
      </c>
      <c r="M53" s="4" t="s">
        <v>34</v>
      </c>
    </row>
    <row r="54" spans="1:13" x14ac:dyDescent="0.25">
      <c r="A54" s="3" t="s">
        <v>84</v>
      </c>
      <c r="B54" s="11">
        <v>43207</v>
      </c>
      <c r="C54" s="28">
        <f>B54-B53</f>
        <v>7</v>
      </c>
      <c r="D54" s="8">
        <v>70</v>
      </c>
      <c r="E54" s="8">
        <v>7.2</v>
      </c>
      <c r="F54" s="8">
        <v>236</v>
      </c>
      <c r="G54" s="26">
        <f>F54/(E54*1000)</f>
        <v>3.2777777777777781E-2</v>
      </c>
      <c r="H54" s="8">
        <v>27</v>
      </c>
      <c r="I54" s="27">
        <f>H54/(E54*1000)</f>
        <v>3.7499999999999999E-3</v>
      </c>
      <c r="J54" s="28">
        <f>F54/H54</f>
        <v>8.7407407407407405</v>
      </c>
      <c r="K54" s="2" t="s">
        <v>9</v>
      </c>
      <c r="L54" s="2" t="s">
        <v>85</v>
      </c>
      <c r="M54" s="4" t="s">
        <v>14</v>
      </c>
    </row>
    <row r="55" spans="1:13" x14ac:dyDescent="0.25">
      <c r="A55" s="3" t="s">
        <v>75</v>
      </c>
      <c r="B55" s="11">
        <v>43214</v>
      </c>
      <c r="C55" s="28">
        <f>B55-B54</f>
        <v>7</v>
      </c>
      <c r="D55" s="8">
        <v>64</v>
      </c>
      <c r="E55" s="8">
        <v>6.6</v>
      </c>
      <c r="F55" s="8">
        <v>202</v>
      </c>
      <c r="G55" s="26">
        <f>F55/(E55*1000)</f>
        <v>3.0606060606060605E-2</v>
      </c>
      <c r="H55" s="8">
        <v>12</v>
      </c>
      <c r="I55" s="27">
        <f>H55/(E55*1000)</f>
        <v>1.8181818181818182E-3</v>
      </c>
      <c r="J55" s="28">
        <f>F55/H55</f>
        <v>16.833333333333332</v>
      </c>
      <c r="K55" s="2" t="s">
        <v>9</v>
      </c>
      <c r="L55" s="2" t="s">
        <v>76</v>
      </c>
      <c r="M55" s="4" t="s">
        <v>14</v>
      </c>
    </row>
    <row r="56" spans="1:13" x14ac:dyDescent="0.25">
      <c r="A56" s="3" t="s">
        <v>192</v>
      </c>
      <c r="B56" s="11">
        <v>43216</v>
      </c>
      <c r="C56" s="28">
        <f>B56-B55</f>
        <v>2</v>
      </c>
      <c r="D56" s="8">
        <v>78</v>
      </c>
      <c r="E56" s="8">
        <v>11</v>
      </c>
      <c r="F56" s="8">
        <v>280</v>
      </c>
      <c r="G56" s="26">
        <f>F56/(E56*1000)</f>
        <v>2.5454545454545455E-2</v>
      </c>
      <c r="H56" s="8">
        <v>12</v>
      </c>
      <c r="I56" s="29">
        <f>H56/(E56*1000)</f>
        <v>1.090909090909091E-3</v>
      </c>
      <c r="J56" s="28">
        <f>F56/H56</f>
        <v>23.333333333333332</v>
      </c>
      <c r="K56" s="2" t="s">
        <v>9</v>
      </c>
      <c r="L56" s="2" t="s">
        <v>193</v>
      </c>
      <c r="M56" s="4" t="s">
        <v>16</v>
      </c>
    </row>
    <row r="57" spans="1:13" x14ac:dyDescent="0.25">
      <c r="A57" s="3" t="s">
        <v>150</v>
      </c>
      <c r="B57" s="11">
        <v>43235</v>
      </c>
      <c r="C57" s="28">
        <f>B57-B56</f>
        <v>19</v>
      </c>
      <c r="D57" s="24">
        <v>130</v>
      </c>
      <c r="E57" s="8">
        <v>8.9</v>
      </c>
      <c r="F57" s="8">
        <v>201</v>
      </c>
      <c r="G57" s="26">
        <f>F57/(E57*1000)</f>
        <v>2.2584269662921347E-2</v>
      </c>
      <c r="H57" s="8">
        <v>10</v>
      </c>
      <c r="I57" s="29">
        <f>H57/(E57*1000)</f>
        <v>1.1235955056179776E-3</v>
      </c>
      <c r="J57" s="28">
        <f>F57/H57</f>
        <v>20.100000000000001</v>
      </c>
      <c r="K57" s="2" t="s">
        <v>9</v>
      </c>
      <c r="L57" s="2" t="s">
        <v>151</v>
      </c>
      <c r="M57" s="4" t="s">
        <v>6</v>
      </c>
    </row>
    <row r="58" spans="1:13" x14ac:dyDescent="0.25">
      <c r="A58" s="3" t="s">
        <v>18</v>
      </c>
      <c r="B58" s="11">
        <v>43242</v>
      </c>
      <c r="C58" s="28">
        <f>B58-B57</f>
        <v>7</v>
      </c>
      <c r="D58" s="8">
        <v>73</v>
      </c>
      <c r="E58" s="8">
        <v>3.9</v>
      </c>
      <c r="F58" s="22">
        <v>80</v>
      </c>
      <c r="G58" s="26">
        <f>F58/(E58*1000)</f>
        <v>2.0512820512820513E-2</v>
      </c>
      <c r="H58" s="8">
        <v>9</v>
      </c>
      <c r="I58" s="27">
        <f>H58/(E58*1000)</f>
        <v>2.3076923076923079E-3</v>
      </c>
      <c r="J58" s="28">
        <f>F58/H58</f>
        <v>8.8888888888888893</v>
      </c>
      <c r="K58" s="2" t="s">
        <v>9</v>
      </c>
      <c r="L58" s="2" t="s">
        <v>143</v>
      </c>
      <c r="M58" s="4" t="s">
        <v>16</v>
      </c>
    </row>
    <row r="59" spans="1:13" x14ac:dyDescent="0.25">
      <c r="A59" s="3" t="s">
        <v>46</v>
      </c>
      <c r="B59" s="11">
        <v>43249</v>
      </c>
      <c r="C59" s="28">
        <f>B59-B58</f>
        <v>7</v>
      </c>
      <c r="D59" s="8">
        <v>81</v>
      </c>
      <c r="E59" s="8">
        <v>5.6</v>
      </c>
      <c r="F59" s="8">
        <v>128</v>
      </c>
      <c r="G59" s="26">
        <f>F59/(E59*1000)</f>
        <v>2.2857142857142857E-2</v>
      </c>
      <c r="H59" s="8">
        <v>14</v>
      </c>
      <c r="I59" s="27">
        <f>H59/(E59*1000)</f>
        <v>2.5000000000000001E-3</v>
      </c>
      <c r="J59" s="28">
        <f>F59/H59</f>
        <v>9.1428571428571423</v>
      </c>
      <c r="K59" s="2" t="s">
        <v>9</v>
      </c>
      <c r="L59" s="2" t="s">
        <v>132</v>
      </c>
      <c r="M59" s="4" t="s">
        <v>14</v>
      </c>
    </row>
    <row r="60" spans="1:13" x14ac:dyDescent="0.25">
      <c r="A60" s="3" t="s">
        <v>169</v>
      </c>
      <c r="B60" s="11">
        <v>43256</v>
      </c>
      <c r="C60" s="28">
        <f>B60-B59</f>
        <v>7</v>
      </c>
      <c r="D60" s="8">
        <v>72</v>
      </c>
      <c r="E60" s="8">
        <v>10</v>
      </c>
      <c r="F60" s="8">
        <v>174</v>
      </c>
      <c r="G60" s="26">
        <f>F60/(E60*1000)</f>
        <v>1.7399999999999999E-2</v>
      </c>
      <c r="H60" s="8">
        <v>20</v>
      </c>
      <c r="I60" s="27">
        <f>H60/(E60*1000)</f>
        <v>2E-3</v>
      </c>
      <c r="J60" s="28">
        <f>F60/H60</f>
        <v>8.6999999999999993</v>
      </c>
      <c r="K60" s="2" t="s">
        <v>9</v>
      </c>
      <c r="L60" s="2" t="s">
        <v>170</v>
      </c>
      <c r="M60" s="4" t="s">
        <v>16</v>
      </c>
    </row>
    <row r="61" spans="1:13" x14ac:dyDescent="0.25">
      <c r="A61" s="3" t="s">
        <v>20</v>
      </c>
      <c r="B61" s="11">
        <v>43319</v>
      </c>
      <c r="C61" s="43">
        <f>B61-B60</f>
        <v>63</v>
      </c>
      <c r="D61" s="8">
        <v>71</v>
      </c>
      <c r="E61" s="8">
        <v>4.2</v>
      </c>
      <c r="F61" s="8">
        <v>166</v>
      </c>
      <c r="G61" s="26">
        <f>F61/(E61*1000)</f>
        <v>3.9523809523809524E-2</v>
      </c>
      <c r="H61" s="8">
        <v>7</v>
      </c>
      <c r="I61" s="27">
        <f>H61/(E61*1000)</f>
        <v>1.6666666666666668E-3</v>
      </c>
      <c r="J61" s="28">
        <f>F61/H61</f>
        <v>23.714285714285715</v>
      </c>
      <c r="K61" s="2" t="s">
        <v>9</v>
      </c>
      <c r="L61" s="2" t="s">
        <v>142</v>
      </c>
      <c r="M61" s="4" t="s">
        <v>21</v>
      </c>
    </row>
    <row r="62" spans="1:13" x14ac:dyDescent="0.25">
      <c r="A62" s="3" t="s">
        <v>114</v>
      </c>
      <c r="B62" s="11">
        <v>43326</v>
      </c>
      <c r="C62" s="28">
        <f>B62-B61</f>
        <v>7</v>
      </c>
      <c r="D62" s="8">
        <v>82</v>
      </c>
      <c r="E62" s="8">
        <v>8.1</v>
      </c>
      <c r="F62" s="8">
        <v>132</v>
      </c>
      <c r="G62" s="26">
        <f>F62/(E62*1000)</f>
        <v>1.6296296296296295E-2</v>
      </c>
      <c r="H62" s="8">
        <v>38</v>
      </c>
      <c r="I62" s="27">
        <f>H62/(E62*1000)</f>
        <v>4.691358024691358E-3</v>
      </c>
      <c r="J62" s="28">
        <f>F62/H62</f>
        <v>3.4736842105263159</v>
      </c>
      <c r="K62" s="2" t="s">
        <v>9</v>
      </c>
      <c r="L62" s="2" t="s">
        <v>115</v>
      </c>
      <c r="M62" s="4" t="s">
        <v>51</v>
      </c>
    </row>
    <row r="63" spans="1:13" x14ac:dyDescent="0.25">
      <c r="A63" s="3" t="s">
        <v>267</v>
      </c>
      <c r="B63" s="11">
        <v>43333</v>
      </c>
      <c r="C63" s="28">
        <f>B63-B62</f>
        <v>7</v>
      </c>
      <c r="D63" s="22">
        <v>59</v>
      </c>
      <c r="E63" s="8">
        <v>33</v>
      </c>
      <c r="F63" s="8">
        <v>662</v>
      </c>
      <c r="G63" s="26">
        <f>F63/(E63*1000)</f>
        <v>2.006060606060606E-2</v>
      </c>
      <c r="H63" s="8">
        <v>165</v>
      </c>
      <c r="I63" s="27">
        <f>H63/(E63*1000)</f>
        <v>5.0000000000000001E-3</v>
      </c>
      <c r="J63" s="28">
        <f>F63/H63</f>
        <v>4.0121212121212118</v>
      </c>
      <c r="K63" s="2" t="s">
        <v>9</v>
      </c>
      <c r="L63" s="2" t="s">
        <v>268</v>
      </c>
      <c r="M63" s="4" t="s">
        <v>110</v>
      </c>
    </row>
    <row r="64" spans="1:13" x14ac:dyDescent="0.25">
      <c r="A64" s="3" t="s">
        <v>38</v>
      </c>
      <c r="B64" s="11">
        <v>43340</v>
      </c>
      <c r="C64" s="28">
        <f>B64-B63</f>
        <v>7</v>
      </c>
      <c r="D64" s="8">
        <v>72</v>
      </c>
      <c r="E64" s="8">
        <v>5.3</v>
      </c>
      <c r="F64" s="22">
        <v>81</v>
      </c>
      <c r="G64" s="26">
        <f>F64/(E64*1000)</f>
        <v>1.5283018867924528E-2</v>
      </c>
      <c r="H64" s="8">
        <v>74</v>
      </c>
      <c r="I64" s="31">
        <f>H64/(E64*1000)</f>
        <v>1.3962264150943397E-2</v>
      </c>
      <c r="J64" s="32">
        <f>F64/H64</f>
        <v>1.0945945945945945</v>
      </c>
      <c r="K64" s="2" t="s">
        <v>9</v>
      </c>
      <c r="L64" s="2" t="s">
        <v>95</v>
      </c>
      <c r="M64" s="4" t="s">
        <v>39</v>
      </c>
    </row>
    <row r="65" spans="1:13" x14ac:dyDescent="0.25">
      <c r="A65" s="3" t="s">
        <v>180</v>
      </c>
      <c r="B65" s="11">
        <v>43348</v>
      </c>
      <c r="C65" s="28">
        <f>B65-B64</f>
        <v>8</v>
      </c>
      <c r="D65" s="8">
        <v>83</v>
      </c>
      <c r="E65" s="8">
        <v>10</v>
      </c>
      <c r="F65" s="8">
        <v>211</v>
      </c>
      <c r="G65" s="26">
        <f>F65/(E65*1000)</f>
        <v>2.1100000000000001E-2</v>
      </c>
      <c r="H65" s="8">
        <v>16</v>
      </c>
      <c r="I65" s="27">
        <f>H65/(E65*1000)</f>
        <v>1.6000000000000001E-3</v>
      </c>
      <c r="J65" s="28">
        <f>F65/H65</f>
        <v>13.1875</v>
      </c>
      <c r="K65" s="2" t="s">
        <v>9</v>
      </c>
      <c r="L65" s="2" t="s">
        <v>181</v>
      </c>
      <c r="M65" s="4" t="s">
        <v>99</v>
      </c>
    </row>
    <row r="66" spans="1:13" x14ac:dyDescent="0.25">
      <c r="A66" s="3" t="s">
        <v>161</v>
      </c>
      <c r="B66" s="11">
        <v>43354</v>
      </c>
      <c r="C66" s="28">
        <f>B66-B65</f>
        <v>6</v>
      </c>
      <c r="D66" s="8">
        <v>97</v>
      </c>
      <c r="E66" s="8">
        <v>9</v>
      </c>
      <c r="F66" s="8">
        <v>307</v>
      </c>
      <c r="G66" s="26">
        <f>F66/(E66*1000)</f>
        <v>3.4111111111111113E-2</v>
      </c>
      <c r="H66" s="8">
        <v>27</v>
      </c>
      <c r="I66" s="27">
        <f>H66/(E66*1000)</f>
        <v>3.0000000000000001E-3</v>
      </c>
      <c r="J66" s="28">
        <f>F66/H66</f>
        <v>11.37037037037037</v>
      </c>
      <c r="K66" s="2" t="s">
        <v>9</v>
      </c>
      <c r="L66" s="2" t="s">
        <v>162</v>
      </c>
      <c r="M66" s="4" t="s">
        <v>14</v>
      </c>
    </row>
    <row r="67" spans="1:13" x14ac:dyDescent="0.25">
      <c r="A67" s="3" t="s">
        <v>264</v>
      </c>
      <c r="B67" s="11">
        <v>43361</v>
      </c>
      <c r="C67" s="28">
        <f>B67-B66</f>
        <v>7</v>
      </c>
      <c r="D67" s="8">
        <v>81</v>
      </c>
      <c r="E67" s="8">
        <v>28</v>
      </c>
      <c r="F67" s="8">
        <v>629</v>
      </c>
      <c r="G67" s="26">
        <f>F67/(E67*1000)</f>
        <v>2.2464285714285714E-2</v>
      </c>
      <c r="H67" s="8">
        <v>24</v>
      </c>
      <c r="I67" s="29">
        <f>H67/(E67*1000)</f>
        <v>8.571428571428571E-4</v>
      </c>
      <c r="J67" s="28">
        <f>F67/H67</f>
        <v>26.208333333333332</v>
      </c>
      <c r="K67" s="2" t="s">
        <v>9</v>
      </c>
      <c r="L67" s="2" t="s">
        <v>265</v>
      </c>
      <c r="M67" s="4" t="s">
        <v>16</v>
      </c>
    </row>
    <row r="68" spans="1:13" x14ac:dyDescent="0.25">
      <c r="A68" s="3" t="s">
        <v>26</v>
      </c>
      <c r="B68" s="11">
        <v>43368</v>
      </c>
      <c r="C68" s="28">
        <f>B68-B67</f>
        <v>7</v>
      </c>
      <c r="D68" s="8">
        <v>70</v>
      </c>
      <c r="E68" s="8">
        <v>4.9000000000000004</v>
      </c>
      <c r="F68" s="22">
        <v>89</v>
      </c>
      <c r="G68" s="26">
        <f>F68/(E68*1000)</f>
        <v>1.8163265306122448E-2</v>
      </c>
      <c r="H68" s="8">
        <v>34</v>
      </c>
      <c r="I68" s="27">
        <f>H68/(E68*1000)</f>
        <v>6.9387755102040816E-3</v>
      </c>
      <c r="J68" s="28">
        <f>F68/H68</f>
        <v>2.6176470588235294</v>
      </c>
      <c r="K68" s="2" t="s">
        <v>9</v>
      </c>
      <c r="L68" s="2" t="s">
        <v>94</v>
      </c>
      <c r="M68" s="4" t="s">
        <v>14</v>
      </c>
    </row>
    <row r="69" spans="1:13" x14ac:dyDescent="0.25">
      <c r="A69" s="3" t="s">
        <v>219</v>
      </c>
      <c r="B69" s="11">
        <v>43375</v>
      </c>
      <c r="C69" s="28">
        <f>B69-B68</f>
        <v>7</v>
      </c>
      <c r="D69" s="8">
        <v>70</v>
      </c>
      <c r="E69" s="8">
        <v>13</v>
      </c>
      <c r="F69" s="8">
        <v>411</v>
      </c>
      <c r="G69" s="26">
        <f>F69/(E69*1000)</f>
        <v>3.1615384615384615E-2</v>
      </c>
      <c r="H69" s="8">
        <v>64</v>
      </c>
      <c r="I69" s="27">
        <f>H69/(E69*1000)</f>
        <v>4.9230769230769232E-3</v>
      </c>
      <c r="J69" s="28">
        <f>F69/H69</f>
        <v>6.421875</v>
      </c>
      <c r="K69" s="2" t="s">
        <v>9</v>
      </c>
      <c r="L69" s="2" t="s">
        <v>220</v>
      </c>
      <c r="M69" s="4" t="s">
        <v>14</v>
      </c>
    </row>
    <row r="70" spans="1:13" x14ac:dyDescent="0.25">
      <c r="A70" s="3" t="s">
        <v>166</v>
      </c>
      <c r="B70" s="11">
        <v>43383</v>
      </c>
      <c r="C70" s="28">
        <f>B70-B69</f>
        <v>8</v>
      </c>
      <c r="D70" s="8">
        <v>87</v>
      </c>
      <c r="E70" s="8">
        <v>10</v>
      </c>
      <c r="F70" s="8">
        <v>193</v>
      </c>
      <c r="G70" s="26">
        <f>F70/(E70*1000)</f>
        <v>1.9300000000000001E-2</v>
      </c>
      <c r="H70" s="8">
        <v>84</v>
      </c>
      <c r="I70" s="27">
        <f>H70/(E70*1000)</f>
        <v>8.3999999999999995E-3</v>
      </c>
      <c r="J70" s="32">
        <f>F70/H70</f>
        <v>2.2976190476190474</v>
      </c>
      <c r="K70" s="2" t="s">
        <v>9</v>
      </c>
      <c r="L70" s="2" t="s">
        <v>167</v>
      </c>
      <c r="M70" s="4" t="s">
        <v>168</v>
      </c>
    </row>
    <row r="71" spans="1:13" x14ac:dyDescent="0.25">
      <c r="A71" s="3" t="s">
        <v>12</v>
      </c>
      <c r="B71" s="11">
        <v>43389</v>
      </c>
      <c r="C71" s="28">
        <f>B71-B70</f>
        <v>6</v>
      </c>
      <c r="D71" s="8">
        <v>64</v>
      </c>
      <c r="E71" s="8">
        <v>3.3</v>
      </c>
      <c r="F71" s="8">
        <v>114</v>
      </c>
      <c r="G71" s="26">
        <f>F71/(E71*1000)</f>
        <v>3.4545454545454546E-2</v>
      </c>
      <c r="H71" s="8">
        <v>9</v>
      </c>
      <c r="I71" s="27">
        <f>H71/(E71*1000)</f>
        <v>2.7272727272727275E-3</v>
      </c>
      <c r="J71" s="28">
        <f>F71/H71</f>
        <v>12.666666666666666</v>
      </c>
      <c r="K71" s="2" t="s">
        <v>9</v>
      </c>
      <c r="L71" s="2" t="s">
        <v>13</v>
      </c>
      <c r="M71" s="4" t="s">
        <v>14</v>
      </c>
    </row>
    <row r="72" spans="1:13" x14ac:dyDescent="0.25">
      <c r="A72" s="3" t="s">
        <v>154</v>
      </c>
      <c r="B72" s="11">
        <v>43396</v>
      </c>
      <c r="C72" s="28">
        <f>B72-B71</f>
        <v>7</v>
      </c>
      <c r="D72" s="8">
        <v>63</v>
      </c>
      <c r="E72" s="8">
        <v>8.9</v>
      </c>
      <c r="F72" s="8">
        <v>365</v>
      </c>
      <c r="G72" s="26">
        <f>F72/(E72*1000)</f>
        <v>4.101123595505618E-2</v>
      </c>
      <c r="H72" s="8">
        <v>36</v>
      </c>
      <c r="I72" s="27">
        <f>H72/(E72*1000)</f>
        <v>4.0449438202247194E-3</v>
      </c>
      <c r="J72" s="28">
        <f>F72/H72</f>
        <v>10.138888888888889</v>
      </c>
      <c r="K72" s="2" t="s">
        <v>9</v>
      </c>
      <c r="L72" s="2" t="s">
        <v>155</v>
      </c>
      <c r="M72" s="4" t="s">
        <v>14</v>
      </c>
    </row>
    <row r="73" spans="1:13" x14ac:dyDescent="0.25">
      <c r="A73" s="3" t="s">
        <v>217</v>
      </c>
      <c r="B73" s="11">
        <v>43417</v>
      </c>
      <c r="C73" s="28">
        <f>B73-B72</f>
        <v>21</v>
      </c>
      <c r="D73" s="24">
        <v>126</v>
      </c>
      <c r="E73" s="8">
        <v>13</v>
      </c>
      <c r="F73" s="8">
        <v>273</v>
      </c>
      <c r="G73" s="26">
        <f>F73/(E73*1000)</f>
        <v>2.1000000000000001E-2</v>
      </c>
      <c r="H73" s="8">
        <v>20</v>
      </c>
      <c r="I73" s="27">
        <f>H73/(E73*1000)</f>
        <v>1.5384615384615385E-3</v>
      </c>
      <c r="J73" s="28">
        <f>F73/H73</f>
        <v>13.65</v>
      </c>
      <c r="K73" s="2" t="s">
        <v>8</v>
      </c>
      <c r="L73" s="2" t="s">
        <v>218</v>
      </c>
      <c r="M73" s="4" t="s">
        <v>269</v>
      </c>
    </row>
    <row r="74" spans="1:13" x14ac:dyDescent="0.25">
      <c r="A74" s="3" t="s">
        <v>15</v>
      </c>
      <c r="B74" s="11">
        <v>43424</v>
      </c>
      <c r="C74" s="28">
        <f>B74-B73</f>
        <v>7</v>
      </c>
      <c r="D74" s="8">
        <v>80</v>
      </c>
      <c r="E74" s="8">
        <v>3.4</v>
      </c>
      <c r="F74" s="8">
        <v>100</v>
      </c>
      <c r="G74" s="26">
        <f>F74/(E74*1000)</f>
        <v>2.9411764705882353E-2</v>
      </c>
      <c r="H74" s="8">
        <v>8</v>
      </c>
      <c r="I74" s="27">
        <f>H74/(E74*1000)</f>
        <v>2.352941176470588E-3</v>
      </c>
      <c r="J74" s="28">
        <f>F74/H74</f>
        <v>12.5</v>
      </c>
      <c r="K74" s="2" t="s">
        <v>9</v>
      </c>
      <c r="L74" s="2" t="s">
        <v>91</v>
      </c>
      <c r="M74" s="4" t="s">
        <v>16</v>
      </c>
    </row>
    <row r="75" spans="1:13" x14ac:dyDescent="0.25">
      <c r="A75" s="3" t="s">
        <v>205</v>
      </c>
      <c r="B75" s="11">
        <v>43431</v>
      </c>
      <c r="C75" s="28">
        <f>B75-B74</f>
        <v>7</v>
      </c>
      <c r="D75" s="8">
        <v>109</v>
      </c>
      <c r="E75" s="8">
        <v>12</v>
      </c>
      <c r="F75" s="8">
        <v>226</v>
      </c>
      <c r="G75" s="26">
        <f>F75/(E75*1000)</f>
        <v>1.8833333333333334E-2</v>
      </c>
      <c r="H75" s="8">
        <v>52</v>
      </c>
      <c r="I75" s="27">
        <f>H75/(E75*1000)</f>
        <v>4.3333333333333331E-3</v>
      </c>
      <c r="J75" s="28">
        <f>F75/H75</f>
        <v>4.3461538461538458</v>
      </c>
      <c r="K75" s="2" t="s">
        <v>9</v>
      </c>
      <c r="L75" s="2" t="s">
        <v>206</v>
      </c>
      <c r="M75" s="4" t="s">
        <v>6</v>
      </c>
    </row>
    <row r="76" spans="1:13" x14ac:dyDescent="0.25">
      <c r="A76" s="3" t="s">
        <v>240</v>
      </c>
      <c r="B76" s="11">
        <v>43439</v>
      </c>
      <c r="C76" s="28">
        <f>B76-B75</f>
        <v>8</v>
      </c>
      <c r="D76" s="8">
        <v>63</v>
      </c>
      <c r="E76" s="8">
        <v>18</v>
      </c>
      <c r="F76" s="8">
        <v>490</v>
      </c>
      <c r="G76" s="26">
        <f>F76/(E76*1000)</f>
        <v>2.7222222222222221E-2</v>
      </c>
      <c r="H76" s="8">
        <v>19</v>
      </c>
      <c r="I76" s="29">
        <f>H76/(E76*1000)</f>
        <v>1.0555555555555555E-3</v>
      </c>
      <c r="J76" s="28">
        <f>F76/H76</f>
        <v>25.789473684210527</v>
      </c>
      <c r="K76" s="2" t="s">
        <v>9</v>
      </c>
      <c r="L76" s="2" t="s">
        <v>241</v>
      </c>
      <c r="M76" s="4" t="s">
        <v>16</v>
      </c>
    </row>
    <row r="77" spans="1:13" x14ac:dyDescent="0.25">
      <c r="A77" s="3" t="s">
        <v>190</v>
      </c>
      <c r="B77" s="11">
        <v>43501</v>
      </c>
      <c r="C77" s="43">
        <f>B77-B76</f>
        <v>62</v>
      </c>
      <c r="D77" s="8">
        <v>102</v>
      </c>
      <c r="E77" s="8">
        <v>10</v>
      </c>
      <c r="F77" s="8">
        <v>178</v>
      </c>
      <c r="G77" s="26">
        <f>F77/(E77*1000)</f>
        <v>1.78E-2</v>
      </c>
      <c r="H77" s="8">
        <v>377</v>
      </c>
      <c r="I77" s="34">
        <f>H77/(E77*1000)</f>
        <v>3.7699999999999997E-2</v>
      </c>
      <c r="J77" s="32">
        <f>F77/H77</f>
        <v>0.47214854111405835</v>
      </c>
      <c r="K77" s="2" t="s">
        <v>9</v>
      </c>
      <c r="L77" s="2" t="s">
        <v>191</v>
      </c>
      <c r="M77" s="4" t="s">
        <v>21</v>
      </c>
    </row>
    <row r="78" spans="1:13" x14ac:dyDescent="0.25">
      <c r="A78" s="3" t="s">
        <v>30</v>
      </c>
      <c r="B78" s="11">
        <v>43508</v>
      </c>
      <c r="C78" s="28">
        <f>B78-B77</f>
        <v>7</v>
      </c>
      <c r="D78" s="8">
        <v>93</v>
      </c>
      <c r="E78" s="8">
        <v>5.2</v>
      </c>
      <c r="F78" s="8">
        <v>192</v>
      </c>
      <c r="G78" s="26">
        <f>F78/(E78*1000)</f>
        <v>3.6923076923076927E-2</v>
      </c>
      <c r="H78" s="8">
        <v>13</v>
      </c>
      <c r="I78" s="27">
        <f>H78/(E78*1000)</f>
        <v>2.5000000000000001E-3</v>
      </c>
      <c r="J78" s="28">
        <f>F78/H78</f>
        <v>14.76923076923077</v>
      </c>
      <c r="K78" s="2" t="s">
        <v>8</v>
      </c>
      <c r="L78" s="2" t="s">
        <v>31</v>
      </c>
      <c r="M78" s="4" t="s">
        <v>269</v>
      </c>
    </row>
    <row r="79" spans="1:13" x14ac:dyDescent="0.25">
      <c r="A79" s="3" t="s">
        <v>246</v>
      </c>
      <c r="B79" s="11">
        <v>43515</v>
      </c>
      <c r="C79" s="28">
        <f>B79-B78</f>
        <v>7</v>
      </c>
      <c r="D79" s="8">
        <v>88</v>
      </c>
      <c r="E79" s="8">
        <v>19</v>
      </c>
      <c r="F79" s="8">
        <v>473</v>
      </c>
      <c r="G79" s="26">
        <f>F79/(E79*1000)</f>
        <v>2.4894736842105265E-2</v>
      </c>
      <c r="H79" s="8">
        <v>65</v>
      </c>
      <c r="I79" s="27">
        <f>H79/(E79*1000)</f>
        <v>3.4210526315789475E-3</v>
      </c>
      <c r="J79" s="28">
        <f>F79/H79</f>
        <v>7.2769230769230768</v>
      </c>
      <c r="K79" s="2" t="s">
        <v>9</v>
      </c>
      <c r="L79" s="2" t="s">
        <v>247</v>
      </c>
      <c r="M79" s="4" t="s">
        <v>51</v>
      </c>
    </row>
    <row r="80" spans="1:13" x14ac:dyDescent="0.25">
      <c r="A80" s="3" t="s">
        <v>24</v>
      </c>
      <c r="B80" s="11">
        <v>43522</v>
      </c>
      <c r="C80" s="28">
        <f>B80-B79</f>
        <v>7</v>
      </c>
      <c r="D80" s="8">
        <v>70</v>
      </c>
      <c r="E80" s="8">
        <v>4.5999999999999996</v>
      </c>
      <c r="F80" s="8">
        <v>115</v>
      </c>
      <c r="G80" s="26">
        <f>F80/(E80*1000)</f>
        <v>2.5000000000000001E-2</v>
      </c>
      <c r="H80" s="8">
        <v>15</v>
      </c>
      <c r="I80" s="27">
        <f>H80/(E80*1000)</f>
        <v>3.2608695652173911E-3</v>
      </c>
      <c r="J80" s="28">
        <f>F80/H80</f>
        <v>7.666666666666667</v>
      </c>
      <c r="K80" s="2" t="s">
        <v>9</v>
      </c>
      <c r="L80" s="2" t="s">
        <v>140</v>
      </c>
      <c r="M80" s="4" t="s">
        <v>6</v>
      </c>
    </row>
    <row r="81" spans="1:13" x14ac:dyDescent="0.25">
      <c r="A81" s="3" t="s">
        <v>80</v>
      </c>
      <c r="B81" s="11">
        <v>43529</v>
      </c>
      <c r="C81" s="28">
        <f>B81-B80</f>
        <v>7</v>
      </c>
      <c r="D81" s="8">
        <v>80</v>
      </c>
      <c r="E81" s="8">
        <v>7</v>
      </c>
      <c r="F81" s="8">
        <v>251</v>
      </c>
      <c r="G81" s="26">
        <f>F81/(E81*1000)</f>
        <v>3.5857142857142858E-2</v>
      </c>
      <c r="H81" s="8">
        <v>15</v>
      </c>
      <c r="I81" s="27">
        <f>H81/(E81*1000)</f>
        <v>2.142857142857143E-3</v>
      </c>
      <c r="J81" s="28">
        <f>F81/H81</f>
        <v>16.733333333333334</v>
      </c>
      <c r="K81" s="2" t="s">
        <v>9</v>
      </c>
      <c r="L81" s="2" t="s">
        <v>81</v>
      </c>
      <c r="M81" s="4" t="s">
        <v>6</v>
      </c>
    </row>
    <row r="82" spans="1:13" x14ac:dyDescent="0.25">
      <c r="A82" s="48" t="s">
        <v>148</v>
      </c>
      <c r="B82" s="11">
        <v>43544</v>
      </c>
      <c r="C82" s="28">
        <f>B82-B81</f>
        <v>15</v>
      </c>
      <c r="D82" s="8">
        <v>77</v>
      </c>
      <c r="E82" s="8">
        <v>8.6999999999999993</v>
      </c>
      <c r="F82" s="8">
        <v>259</v>
      </c>
      <c r="G82" s="26">
        <f>F82/(E82*1000)</f>
        <v>2.9770114942528736E-2</v>
      </c>
      <c r="H82" s="8">
        <v>18</v>
      </c>
      <c r="I82" s="27">
        <f>H82/(E82*1000)</f>
        <v>2.0689655172413794E-3</v>
      </c>
      <c r="J82" s="28">
        <f>F82/H82</f>
        <v>14.388888888888889</v>
      </c>
      <c r="K82" s="2" t="s">
        <v>9</v>
      </c>
      <c r="L82" s="2" t="s">
        <v>149</v>
      </c>
      <c r="M82" s="4" t="s">
        <v>99</v>
      </c>
    </row>
    <row r="83" spans="1:13" x14ac:dyDescent="0.25">
      <c r="A83" s="3" t="s">
        <v>64</v>
      </c>
      <c r="B83" s="11">
        <v>43557</v>
      </c>
      <c r="C83" s="28">
        <f>B83-B82</f>
        <v>13</v>
      </c>
      <c r="D83" s="8">
        <v>99</v>
      </c>
      <c r="E83" s="8">
        <v>6.2</v>
      </c>
      <c r="F83" s="8">
        <v>184</v>
      </c>
      <c r="G83" s="26">
        <f>F83/(E83*1000)</f>
        <v>2.9677419354838711E-2</v>
      </c>
      <c r="H83" s="8">
        <v>9</v>
      </c>
      <c r="I83" s="29">
        <f>H83/(E83*1000)</f>
        <v>1.4516129032258066E-3</v>
      </c>
      <c r="J83" s="28">
        <f>F83/H83</f>
        <v>20.444444444444443</v>
      </c>
      <c r="K83" s="2" t="s">
        <v>8</v>
      </c>
      <c r="L83" s="2" t="s">
        <v>65</v>
      </c>
      <c r="M83" s="4" t="s">
        <v>28</v>
      </c>
    </row>
    <row r="84" spans="1:13" x14ac:dyDescent="0.25">
      <c r="A84" s="3" t="s">
        <v>262</v>
      </c>
      <c r="B84" s="11">
        <v>43578</v>
      </c>
      <c r="C84" s="28">
        <f>B84-B83</f>
        <v>21</v>
      </c>
      <c r="D84" s="24">
        <v>138</v>
      </c>
      <c r="E84" s="8">
        <v>23</v>
      </c>
      <c r="F84" s="21">
        <v>978</v>
      </c>
      <c r="G84" s="26">
        <f>F84/(E84*1000)</f>
        <v>4.2521739130434784E-2</v>
      </c>
      <c r="H84" s="8">
        <v>74</v>
      </c>
      <c r="I84" s="27">
        <f>H84/(E84*1000)</f>
        <v>3.217391304347826E-3</v>
      </c>
      <c r="J84" s="28">
        <f>F84/H84</f>
        <v>13.216216216216216</v>
      </c>
      <c r="K84" s="2" t="s">
        <v>8</v>
      </c>
      <c r="L84" s="2" t="s">
        <v>263</v>
      </c>
      <c r="M84" s="4" t="s">
        <v>200</v>
      </c>
    </row>
    <row r="85" spans="1:13" x14ac:dyDescent="0.25">
      <c r="A85" s="3" t="s">
        <v>27</v>
      </c>
      <c r="B85" s="11">
        <v>43592</v>
      </c>
      <c r="C85" s="28">
        <f>B85-B84</f>
        <v>14</v>
      </c>
      <c r="D85" s="22">
        <v>49</v>
      </c>
      <c r="E85" s="8">
        <v>5</v>
      </c>
      <c r="F85" s="8">
        <v>264</v>
      </c>
      <c r="G85" s="26">
        <f>F85/(E85*1000)</f>
        <v>5.28E-2</v>
      </c>
      <c r="H85" s="8">
        <v>13</v>
      </c>
      <c r="I85" s="27">
        <f>H85/(E85*1000)</f>
        <v>2.5999999999999999E-3</v>
      </c>
      <c r="J85" s="28">
        <f>F85/H85</f>
        <v>20.307692307692307</v>
      </c>
      <c r="K85" s="2" t="s">
        <v>8</v>
      </c>
      <c r="L85" s="2" t="s">
        <v>29</v>
      </c>
      <c r="M85" s="4" t="s">
        <v>28</v>
      </c>
    </row>
    <row r="86" spans="1:13" x14ac:dyDescent="0.25">
      <c r="A86" s="3" t="s">
        <v>236</v>
      </c>
      <c r="B86" s="11">
        <v>43600</v>
      </c>
      <c r="C86" s="28">
        <f>B86-B85</f>
        <v>8</v>
      </c>
      <c r="D86" s="24">
        <v>135</v>
      </c>
      <c r="E86" s="8">
        <v>17</v>
      </c>
      <c r="F86" s="8">
        <v>478</v>
      </c>
      <c r="G86" s="26">
        <f>F86/(E86*1000)</f>
        <v>2.8117647058823528E-2</v>
      </c>
      <c r="H86" s="8">
        <v>223</v>
      </c>
      <c r="I86" s="31">
        <f>H86/(E86*1000)</f>
        <v>1.3117647058823529E-2</v>
      </c>
      <c r="J86" s="32">
        <f>F86/H86</f>
        <v>2.1434977578475336</v>
      </c>
      <c r="K86" s="2" t="s">
        <v>9</v>
      </c>
      <c r="L86" s="2" t="s">
        <v>237</v>
      </c>
      <c r="M86" s="4" t="s">
        <v>110</v>
      </c>
    </row>
    <row r="87" spans="1:13" x14ac:dyDescent="0.25">
      <c r="A87" s="3" t="s">
        <v>45</v>
      </c>
      <c r="B87" s="11">
        <v>43607</v>
      </c>
      <c r="C87" s="28">
        <f>B87-B86</f>
        <v>7</v>
      </c>
      <c r="D87" s="8">
        <v>80</v>
      </c>
      <c r="E87" s="8">
        <v>5.5</v>
      </c>
      <c r="F87" s="8">
        <v>176</v>
      </c>
      <c r="G87" s="26">
        <f>F87/(E87*1000)</f>
        <v>3.2000000000000001E-2</v>
      </c>
      <c r="H87" s="8">
        <v>10</v>
      </c>
      <c r="I87" s="27">
        <f>H87/(E87*1000)</f>
        <v>1.8181818181818182E-3</v>
      </c>
      <c r="J87" s="28">
        <f>F87/H87</f>
        <v>17.600000000000001</v>
      </c>
      <c r="K87" s="2" t="s">
        <v>9</v>
      </c>
      <c r="L87" s="2" t="s">
        <v>133</v>
      </c>
      <c r="M87" s="4" t="s">
        <v>39</v>
      </c>
    </row>
    <row r="88" spans="1:13" x14ac:dyDescent="0.25">
      <c r="A88" s="3" t="s">
        <v>260</v>
      </c>
      <c r="B88" s="11">
        <v>43613</v>
      </c>
      <c r="C88" s="28">
        <f>B88-B87</f>
        <v>6</v>
      </c>
      <c r="D88" s="8">
        <v>113</v>
      </c>
      <c r="E88" s="8">
        <v>22</v>
      </c>
      <c r="F88" s="8">
        <v>640</v>
      </c>
      <c r="G88" s="26">
        <f>F88/(E88*1000)</f>
        <v>2.9090909090909091E-2</v>
      </c>
      <c r="H88" s="8">
        <v>50</v>
      </c>
      <c r="I88" s="27">
        <f>H88/(E88*1000)</f>
        <v>2.2727272727272726E-3</v>
      </c>
      <c r="J88" s="28">
        <f>F88/H88</f>
        <v>12.8</v>
      </c>
      <c r="K88" s="2" t="s">
        <v>9</v>
      </c>
      <c r="L88" s="2" t="s">
        <v>261</v>
      </c>
      <c r="M88" s="4" t="s">
        <v>14</v>
      </c>
    </row>
    <row r="89" spans="1:13" x14ac:dyDescent="0.25">
      <c r="A89" s="3" t="s">
        <v>25</v>
      </c>
      <c r="B89" s="11">
        <v>43627</v>
      </c>
      <c r="C89" s="28">
        <f>B89-B88</f>
        <v>14</v>
      </c>
      <c r="D89" s="8">
        <v>75</v>
      </c>
      <c r="E89" s="8">
        <v>4.7</v>
      </c>
      <c r="F89" s="8">
        <v>157</v>
      </c>
      <c r="G89" s="26">
        <f>F89/(E89*1000)</f>
        <v>3.3404255319148937E-2</v>
      </c>
      <c r="H89" s="8">
        <v>8</v>
      </c>
      <c r="I89" s="27">
        <f>H89/(E89*1000)</f>
        <v>1.7021276595744681E-3</v>
      </c>
      <c r="J89" s="28">
        <f>F89/H89</f>
        <v>19.625</v>
      </c>
      <c r="K89" s="2" t="s">
        <v>9</v>
      </c>
      <c r="L89" s="2" t="s">
        <v>139</v>
      </c>
      <c r="M89" s="4" t="s">
        <v>6</v>
      </c>
    </row>
    <row r="90" spans="1:13" x14ac:dyDescent="0.25">
      <c r="A90" s="3" t="s">
        <v>37</v>
      </c>
      <c r="B90" s="11">
        <v>43641</v>
      </c>
      <c r="C90" s="28">
        <f>B90-B89</f>
        <v>14</v>
      </c>
      <c r="D90" s="8">
        <v>73</v>
      </c>
      <c r="E90" s="8">
        <v>5.2</v>
      </c>
      <c r="F90" s="8">
        <v>189</v>
      </c>
      <c r="G90" s="26">
        <f>F90/(E90*1000)</f>
        <v>3.6346153846153847E-2</v>
      </c>
      <c r="H90" s="8">
        <v>13</v>
      </c>
      <c r="I90" s="27">
        <f>H90/(E90*1000)</f>
        <v>2.5000000000000001E-3</v>
      </c>
      <c r="J90" s="28">
        <f>F90/H90</f>
        <v>14.538461538461538</v>
      </c>
      <c r="K90" s="2" t="s">
        <v>9</v>
      </c>
      <c r="L90" s="2" t="s">
        <v>134</v>
      </c>
      <c r="M90" s="4" t="s">
        <v>14</v>
      </c>
    </row>
    <row r="91" spans="1:13" x14ac:dyDescent="0.25">
      <c r="A91" s="3" t="s">
        <v>255</v>
      </c>
      <c r="B91" s="11">
        <v>43710</v>
      </c>
      <c r="C91" s="43">
        <f>B91-B90</f>
        <v>69</v>
      </c>
      <c r="D91" s="24">
        <v>190</v>
      </c>
      <c r="E91" s="8">
        <v>22</v>
      </c>
      <c r="F91" s="21">
        <v>1100</v>
      </c>
      <c r="G91" s="26">
        <f>F91/(E91*1000)</f>
        <v>0.05</v>
      </c>
      <c r="H91" s="8">
        <v>32</v>
      </c>
      <c r="I91" s="29">
        <f>H91/(E91*1000)</f>
        <v>1.4545454545454545E-3</v>
      </c>
      <c r="J91" s="28">
        <f>F91/H91</f>
        <v>34.375</v>
      </c>
      <c r="K91" s="2" t="s">
        <v>8</v>
      </c>
      <c r="L91" s="2" t="s">
        <v>256</v>
      </c>
      <c r="M91" s="4" t="s">
        <v>257</v>
      </c>
    </row>
    <row r="92" spans="1:13" x14ac:dyDescent="0.25">
      <c r="A92" s="3" t="s">
        <v>73</v>
      </c>
      <c r="B92" s="11">
        <v>43734</v>
      </c>
      <c r="C92" s="28">
        <f>B92-B91</f>
        <v>24</v>
      </c>
      <c r="D92" s="8">
        <v>110</v>
      </c>
      <c r="E92" s="8">
        <v>6.5</v>
      </c>
      <c r="F92" s="8">
        <v>195</v>
      </c>
      <c r="G92" s="26">
        <f>F92/(E92*1000)</f>
        <v>0.03</v>
      </c>
      <c r="H92" s="8">
        <v>13</v>
      </c>
      <c r="I92" s="27">
        <f>H92/(E92*1000)</f>
        <v>2E-3</v>
      </c>
      <c r="J92" s="28">
        <f>F92/H92</f>
        <v>15</v>
      </c>
      <c r="K92" s="2" t="s">
        <v>8</v>
      </c>
      <c r="L92" s="2" t="s">
        <v>74</v>
      </c>
      <c r="M92" s="4" t="s">
        <v>68</v>
      </c>
    </row>
    <row r="93" spans="1:13" x14ac:dyDescent="0.25">
      <c r="A93" s="3" t="s">
        <v>231</v>
      </c>
      <c r="B93" s="11">
        <v>43739</v>
      </c>
      <c r="C93" s="28">
        <f>B93-B92</f>
        <v>5</v>
      </c>
      <c r="D93" s="8">
        <v>75</v>
      </c>
      <c r="E93" s="8">
        <v>15</v>
      </c>
      <c r="F93" s="8">
        <v>518</v>
      </c>
      <c r="G93" s="26">
        <f>F93/(E93*1000)</f>
        <v>3.4533333333333333E-2</v>
      </c>
      <c r="H93" s="8">
        <v>22</v>
      </c>
      <c r="I93" s="29">
        <f>H93/(E93*1000)</f>
        <v>1.4666666666666667E-3</v>
      </c>
      <c r="J93" s="28">
        <f>F93/H93</f>
        <v>23.545454545454547</v>
      </c>
      <c r="K93" s="2" t="s">
        <v>9</v>
      </c>
      <c r="L93" s="2" t="s">
        <v>232</v>
      </c>
      <c r="M93" s="4" t="s">
        <v>233</v>
      </c>
    </row>
    <row r="94" spans="1:13" x14ac:dyDescent="0.25">
      <c r="A94" s="3" t="s">
        <v>248</v>
      </c>
      <c r="B94" s="11">
        <v>43746</v>
      </c>
      <c r="C94" s="28">
        <f>B94-B93</f>
        <v>7</v>
      </c>
      <c r="D94" s="8">
        <v>71</v>
      </c>
      <c r="E94" s="8">
        <v>20</v>
      </c>
      <c r="F94" s="8">
        <v>604</v>
      </c>
      <c r="G94" s="26">
        <f>F94/(E94*1000)</f>
        <v>3.0200000000000001E-2</v>
      </c>
      <c r="H94" s="8">
        <v>25</v>
      </c>
      <c r="I94" s="29">
        <f>H94/(E94*1000)</f>
        <v>1.25E-3</v>
      </c>
      <c r="J94" s="28">
        <f>F94/H94</f>
        <v>24.16</v>
      </c>
      <c r="K94" s="2" t="s">
        <v>9</v>
      </c>
      <c r="L94" s="2" t="s">
        <v>249</v>
      </c>
      <c r="M94" s="4" t="s">
        <v>99</v>
      </c>
    </row>
    <row r="95" spans="1:13" x14ac:dyDescent="0.25">
      <c r="A95" s="3" t="s">
        <v>32</v>
      </c>
      <c r="B95" s="11">
        <v>43753</v>
      </c>
      <c r="C95" s="28">
        <f>B95-B94</f>
        <v>7</v>
      </c>
      <c r="D95" s="8">
        <v>75</v>
      </c>
      <c r="E95" s="8">
        <v>5.2</v>
      </c>
      <c r="F95" s="8">
        <v>228</v>
      </c>
      <c r="G95" s="26">
        <f>F95/(E95*1000)</f>
        <v>4.3846153846153847E-2</v>
      </c>
      <c r="H95" s="8">
        <v>15</v>
      </c>
      <c r="I95" s="27">
        <f>H95/(E95*1000)</f>
        <v>2.8846153846153848E-3</v>
      </c>
      <c r="J95" s="28">
        <f>F95/H95</f>
        <v>15.2</v>
      </c>
      <c r="K95" s="2" t="s">
        <v>9</v>
      </c>
      <c r="L95" s="2" t="s">
        <v>138</v>
      </c>
      <c r="M95" s="4" t="s">
        <v>14</v>
      </c>
    </row>
    <row r="96" spans="1:13" x14ac:dyDescent="0.25">
      <c r="A96" s="3" t="s">
        <v>48</v>
      </c>
      <c r="B96" s="11">
        <v>43769</v>
      </c>
      <c r="C96" s="28">
        <f>B96-B95</f>
        <v>16</v>
      </c>
      <c r="D96" s="8">
        <v>87</v>
      </c>
      <c r="E96" s="8">
        <v>5.6</v>
      </c>
      <c r="F96" s="8">
        <v>119</v>
      </c>
      <c r="G96" s="26">
        <f>F96/(E96*1000)</f>
        <v>2.1250000000000002E-2</v>
      </c>
      <c r="H96" s="8">
        <v>47</v>
      </c>
      <c r="I96" s="27">
        <f>H96/(E96*1000)</f>
        <v>8.3928571428571429E-3</v>
      </c>
      <c r="J96" s="28">
        <f>F96/H96</f>
        <v>2.5319148936170213</v>
      </c>
      <c r="K96" s="2" t="s">
        <v>9</v>
      </c>
      <c r="L96" s="2" t="s">
        <v>98</v>
      </c>
      <c r="M96" s="4" t="s">
        <v>6</v>
      </c>
    </row>
    <row r="97" spans="1:13" x14ac:dyDescent="0.25">
      <c r="A97" s="3" t="s">
        <v>122</v>
      </c>
      <c r="B97" s="11">
        <v>43780</v>
      </c>
      <c r="C97" s="28">
        <f>B97-B96</f>
        <v>11</v>
      </c>
      <c r="D97" s="8">
        <v>81</v>
      </c>
      <c r="E97" s="8">
        <v>8.4</v>
      </c>
      <c r="F97" s="8">
        <v>360</v>
      </c>
      <c r="G97" s="26">
        <f>F97/(E97*1000)</f>
        <v>4.2857142857142858E-2</v>
      </c>
      <c r="H97" s="8">
        <v>9</v>
      </c>
      <c r="I97" s="29">
        <f>H97/(E97*1000)</f>
        <v>1.0714285714285715E-3</v>
      </c>
      <c r="J97" s="33">
        <f>F97/H97</f>
        <v>40</v>
      </c>
      <c r="K97" s="2" t="s">
        <v>9</v>
      </c>
      <c r="L97" s="2" t="s">
        <v>123</v>
      </c>
      <c r="M97" s="4" t="s">
        <v>124</v>
      </c>
    </row>
    <row r="98" spans="1:13" x14ac:dyDescent="0.25">
      <c r="A98" s="3" t="s">
        <v>88</v>
      </c>
      <c r="B98" s="11">
        <v>43794</v>
      </c>
      <c r="C98" s="28">
        <f>B98-B97</f>
        <v>14</v>
      </c>
      <c r="D98" s="8">
        <v>84</v>
      </c>
      <c r="E98" s="8">
        <v>7.5</v>
      </c>
      <c r="F98" s="8">
        <v>307</v>
      </c>
      <c r="G98" s="26">
        <f>F98/(E98*1000)</f>
        <v>4.0933333333333335E-2</v>
      </c>
      <c r="H98" s="8">
        <v>37</v>
      </c>
      <c r="I98" s="27">
        <f>H98/(E98*1000)</f>
        <v>4.933333333333333E-3</v>
      </c>
      <c r="J98" s="28">
        <f>F98/H98</f>
        <v>8.2972972972972965</v>
      </c>
      <c r="K98" s="2" t="s">
        <v>9</v>
      </c>
      <c r="L98" s="2" t="s">
        <v>89</v>
      </c>
      <c r="M98" s="4" t="s">
        <v>99</v>
      </c>
    </row>
    <row r="99" spans="1:13" x14ac:dyDescent="0.25">
      <c r="A99" s="3" t="s">
        <v>120</v>
      </c>
      <c r="B99" s="11">
        <v>43802</v>
      </c>
      <c r="C99" s="28">
        <f>B99-B98</f>
        <v>8</v>
      </c>
      <c r="D99" s="24">
        <v>135</v>
      </c>
      <c r="E99" s="8">
        <v>8.3000000000000007</v>
      </c>
      <c r="F99" s="8">
        <v>207</v>
      </c>
      <c r="G99" s="26">
        <f>F99/(E99*1000)</f>
        <v>2.4939759036144579E-2</v>
      </c>
      <c r="H99" s="8">
        <v>43</v>
      </c>
      <c r="I99" s="27">
        <f>H99/(E99*1000)</f>
        <v>5.1807228915662648E-3</v>
      </c>
      <c r="J99" s="28">
        <f>F99/H99</f>
        <v>4.8139534883720927</v>
      </c>
      <c r="K99" s="2" t="s">
        <v>9</v>
      </c>
      <c r="L99" s="2" t="s">
        <v>121</v>
      </c>
      <c r="M99" s="4" t="s">
        <v>34</v>
      </c>
    </row>
    <row r="100" spans="1:13" x14ac:dyDescent="0.25">
      <c r="A100" s="3" t="s">
        <v>125</v>
      </c>
      <c r="B100" s="11">
        <v>43816</v>
      </c>
      <c r="C100" s="28">
        <f>B100-B99</f>
        <v>14</v>
      </c>
      <c r="D100" s="8">
        <v>99</v>
      </c>
      <c r="E100" s="8">
        <v>8.4</v>
      </c>
      <c r="F100" s="8">
        <v>356</v>
      </c>
      <c r="G100" s="26">
        <f>F100/(E100*1000)</f>
        <v>4.238095238095238E-2</v>
      </c>
      <c r="H100" s="8">
        <v>14</v>
      </c>
      <c r="I100" s="27">
        <f>H100/(E100*1000)</f>
        <v>1.6666666666666668E-3</v>
      </c>
      <c r="J100" s="28">
        <f>F100/H100</f>
        <v>25.428571428571427</v>
      </c>
      <c r="K100" s="2" t="s">
        <v>8</v>
      </c>
      <c r="L100" s="2" t="s">
        <v>126</v>
      </c>
      <c r="M100" s="4" t="s">
        <v>28</v>
      </c>
    </row>
    <row r="101" spans="1:13" x14ac:dyDescent="0.25">
      <c r="A101" s="3" t="s">
        <v>252</v>
      </c>
      <c r="B101" s="11">
        <v>43858</v>
      </c>
      <c r="C101" s="28">
        <f>B101-B100</f>
        <v>42</v>
      </c>
      <c r="D101" s="8">
        <v>99</v>
      </c>
      <c r="E101" s="8">
        <v>21</v>
      </c>
      <c r="F101" s="21">
        <v>804</v>
      </c>
      <c r="G101" s="26">
        <f>F101/(E101*1000)</f>
        <v>3.8285714285714284E-2</v>
      </c>
      <c r="H101" s="8">
        <v>46</v>
      </c>
      <c r="I101" s="27">
        <f>H101/(E101*1000)</f>
        <v>2.1904761904761906E-3</v>
      </c>
      <c r="J101" s="28">
        <f>F101/H101</f>
        <v>17.478260869565219</v>
      </c>
      <c r="K101" s="2" t="s">
        <v>9</v>
      </c>
      <c r="L101" s="2" t="s">
        <v>253</v>
      </c>
      <c r="M101" s="4" t="s">
        <v>99</v>
      </c>
    </row>
    <row r="102" spans="1:13" x14ac:dyDescent="0.25">
      <c r="A102" s="3" t="s">
        <v>242</v>
      </c>
      <c r="B102" s="11">
        <v>43872</v>
      </c>
      <c r="C102" s="28">
        <f>B102-B101</f>
        <v>14</v>
      </c>
      <c r="D102" s="8">
        <v>108</v>
      </c>
      <c r="E102" s="8">
        <v>19</v>
      </c>
      <c r="F102" s="21">
        <v>1100</v>
      </c>
      <c r="G102" s="35">
        <f>F102/(E102*1000)</f>
        <v>5.7894736842105263E-2</v>
      </c>
      <c r="H102" s="8">
        <v>26</v>
      </c>
      <c r="I102" s="29">
        <f>H102/(E102*1000)</f>
        <v>1.3684210526315789E-3</v>
      </c>
      <c r="J102" s="33">
        <f>F102/H102</f>
        <v>42.307692307692307</v>
      </c>
      <c r="K102" s="2" t="s">
        <v>8</v>
      </c>
      <c r="L102" s="2" t="s">
        <v>243</v>
      </c>
      <c r="M102" s="4" t="s">
        <v>200</v>
      </c>
    </row>
    <row r="103" spans="1:13" x14ac:dyDescent="0.25">
      <c r="A103" s="3" t="s">
        <v>62</v>
      </c>
      <c r="B103" s="11">
        <v>43879</v>
      </c>
      <c r="C103" s="28">
        <f>B103-B102</f>
        <v>7</v>
      </c>
      <c r="D103" s="8">
        <v>79</v>
      </c>
      <c r="E103" s="8">
        <v>6.1</v>
      </c>
      <c r="F103" s="8">
        <v>171</v>
      </c>
      <c r="G103" s="26">
        <f>F103/(E103*1000)</f>
        <v>2.8032786885245901E-2</v>
      </c>
      <c r="H103" s="8">
        <v>62</v>
      </c>
      <c r="I103" s="31">
        <f>H103/(E103*1000)</f>
        <v>1.0163934426229508E-2</v>
      </c>
      <c r="J103" s="28">
        <f>F103/H103</f>
        <v>2.7580645161290325</v>
      </c>
      <c r="K103" s="2" t="s">
        <v>9</v>
      </c>
      <c r="L103" s="2" t="s">
        <v>63</v>
      </c>
      <c r="M103" s="4" t="s">
        <v>51</v>
      </c>
    </row>
    <row r="104" spans="1:13" x14ac:dyDescent="0.25">
      <c r="A104" s="3" t="s">
        <v>244</v>
      </c>
      <c r="B104" s="11">
        <v>43893</v>
      </c>
      <c r="C104" s="28">
        <f>B104-B103</f>
        <v>14</v>
      </c>
      <c r="D104" s="8">
        <v>81</v>
      </c>
      <c r="E104" s="8">
        <v>19</v>
      </c>
      <c r="F104" s="21">
        <v>805</v>
      </c>
      <c r="G104" s="26">
        <f>F104/(E104*1000)</f>
        <v>4.2368421052631576E-2</v>
      </c>
      <c r="H104" s="8">
        <v>20</v>
      </c>
      <c r="I104" s="29">
        <f>H104/(E104*1000)</f>
        <v>1.0526315789473684E-3</v>
      </c>
      <c r="J104" s="33">
        <f>F104/H104</f>
        <v>40.25</v>
      </c>
      <c r="K104" s="2" t="s">
        <v>9</v>
      </c>
      <c r="L104" s="2" t="s">
        <v>245</v>
      </c>
      <c r="M104" s="4" t="s">
        <v>16</v>
      </c>
    </row>
    <row r="105" spans="1:13" x14ac:dyDescent="0.25">
      <c r="A105" s="3" t="s">
        <v>36</v>
      </c>
      <c r="B105" s="11">
        <v>43907</v>
      </c>
      <c r="C105" s="28">
        <f>B105-B104</f>
        <v>14</v>
      </c>
      <c r="D105" s="8">
        <v>81</v>
      </c>
      <c r="E105" s="8">
        <v>5.2</v>
      </c>
      <c r="F105" s="8">
        <v>179</v>
      </c>
      <c r="G105" s="26">
        <f>F105/(E105*1000)</f>
        <v>3.4423076923076924E-2</v>
      </c>
      <c r="H105" s="8">
        <v>14</v>
      </c>
      <c r="I105" s="27">
        <f>H105/(E105*1000)</f>
        <v>2.6923076923076922E-3</v>
      </c>
      <c r="J105" s="28">
        <f>F105/H105</f>
        <v>12.785714285714286</v>
      </c>
      <c r="K105" s="2" t="s">
        <v>9</v>
      </c>
      <c r="L105" s="2" t="s">
        <v>135</v>
      </c>
      <c r="M105" s="4" t="s">
        <v>14</v>
      </c>
    </row>
    <row r="106" spans="1:13" x14ac:dyDescent="0.25">
      <c r="A106" s="3" t="s">
        <v>186</v>
      </c>
      <c r="B106" s="11">
        <v>43928</v>
      </c>
      <c r="C106" s="28">
        <f>B106-B105</f>
        <v>21</v>
      </c>
      <c r="D106" s="8">
        <v>102</v>
      </c>
      <c r="E106" s="8">
        <v>10</v>
      </c>
      <c r="F106" s="8">
        <v>296</v>
      </c>
      <c r="G106" s="26">
        <f>F106/(E106*1000)</f>
        <v>2.9600000000000001E-2</v>
      </c>
      <c r="H106" s="8">
        <v>19</v>
      </c>
      <c r="I106" s="27">
        <f>H106/(E106*1000)</f>
        <v>1.9E-3</v>
      </c>
      <c r="J106" s="28">
        <f>F106/H106</f>
        <v>15.578947368421053</v>
      </c>
      <c r="K106" s="2" t="s">
        <v>9</v>
      </c>
      <c r="L106" s="2" t="s">
        <v>187</v>
      </c>
      <c r="M106" s="4" t="s">
        <v>16</v>
      </c>
    </row>
    <row r="107" spans="1:13" x14ac:dyDescent="0.25">
      <c r="A107" s="3" t="s">
        <v>266</v>
      </c>
      <c r="B107" s="11">
        <v>43944</v>
      </c>
      <c r="C107" s="28">
        <f>B107-B106</f>
        <v>16</v>
      </c>
      <c r="D107" s="24">
        <v>188</v>
      </c>
      <c r="E107" s="8">
        <v>29</v>
      </c>
      <c r="F107" s="21">
        <v>854</v>
      </c>
      <c r="G107" s="26">
        <f>F107/(E107*1000)</f>
        <v>2.9448275862068964E-2</v>
      </c>
      <c r="H107" s="8">
        <v>33</v>
      </c>
      <c r="I107" s="29">
        <f>H107/(E107*1000)</f>
        <v>1.1379310344827587E-3</v>
      </c>
      <c r="J107" s="28">
        <f>F107/H107</f>
        <v>25.878787878787879</v>
      </c>
      <c r="K107" s="2" t="s">
        <v>8</v>
      </c>
      <c r="L107" s="2" t="s">
        <v>274</v>
      </c>
      <c r="M107" s="4" t="s">
        <v>269</v>
      </c>
    </row>
    <row r="108" spans="1:13" x14ac:dyDescent="0.25">
      <c r="A108" s="3" t="s">
        <v>104</v>
      </c>
      <c r="B108" s="11">
        <v>43970</v>
      </c>
      <c r="C108" s="28">
        <f>B108-B107</f>
        <v>26</v>
      </c>
      <c r="D108" s="8">
        <v>87</v>
      </c>
      <c r="E108" s="8">
        <v>7.7</v>
      </c>
      <c r="F108" s="8">
        <v>221</v>
      </c>
      <c r="G108" s="26">
        <f>F108/(E108*1000)</f>
        <v>2.87012987012987E-2</v>
      </c>
      <c r="H108" s="8">
        <v>23</v>
      </c>
      <c r="I108" s="27">
        <f>H108/(E108*1000)</f>
        <v>2.9870129870129872E-3</v>
      </c>
      <c r="J108" s="28">
        <f>F108/H108</f>
        <v>9.6086956521739122</v>
      </c>
      <c r="K108" s="2" t="s">
        <v>9</v>
      </c>
      <c r="L108" s="2" t="s">
        <v>105</v>
      </c>
      <c r="M108" s="4" t="s">
        <v>16</v>
      </c>
    </row>
    <row r="109" spans="1:13" x14ac:dyDescent="0.25">
      <c r="A109" s="3" t="s">
        <v>198</v>
      </c>
      <c r="B109" s="11">
        <v>43984</v>
      </c>
      <c r="C109" s="28">
        <f>B109-B108</f>
        <v>14</v>
      </c>
      <c r="D109" s="8">
        <v>116</v>
      </c>
      <c r="E109" s="8">
        <v>11</v>
      </c>
      <c r="F109" s="8">
        <v>506</v>
      </c>
      <c r="G109" s="26">
        <f>F109/(E109*1000)</f>
        <v>4.5999999999999999E-2</v>
      </c>
      <c r="H109" s="8">
        <v>14</v>
      </c>
      <c r="I109" s="29">
        <f>H109/(E109*1000)</f>
        <v>1.2727272727272728E-3</v>
      </c>
      <c r="J109" s="28">
        <f>F109/H109</f>
        <v>36.142857142857146</v>
      </c>
      <c r="K109" s="2" t="s">
        <v>8</v>
      </c>
      <c r="L109" s="2" t="s">
        <v>199</v>
      </c>
      <c r="M109" s="4" t="s">
        <v>200</v>
      </c>
    </row>
    <row r="110" spans="1:13" x14ac:dyDescent="0.25">
      <c r="A110" s="3" t="s">
        <v>86</v>
      </c>
      <c r="B110" s="11">
        <v>44012</v>
      </c>
      <c r="C110" s="28">
        <f>B110-B109</f>
        <v>28</v>
      </c>
      <c r="D110" s="8">
        <v>93</v>
      </c>
      <c r="E110" s="8">
        <v>7.2</v>
      </c>
      <c r="F110" s="8">
        <v>302</v>
      </c>
      <c r="G110" s="26">
        <f>F110/(E110*1000)</f>
        <v>4.1944444444444444E-2</v>
      </c>
      <c r="H110" s="8">
        <v>36</v>
      </c>
      <c r="I110" s="27">
        <f>H110/(E110*1000)</f>
        <v>5.0000000000000001E-3</v>
      </c>
      <c r="J110" s="28">
        <f>F110/H110</f>
        <v>8.3888888888888893</v>
      </c>
      <c r="K110" s="2" t="s">
        <v>9</v>
      </c>
      <c r="L110" s="2" t="s">
        <v>87</v>
      </c>
      <c r="M110" s="4" t="s">
        <v>14</v>
      </c>
    </row>
    <row r="111" spans="1:13" x14ac:dyDescent="0.25">
      <c r="A111" s="3" t="s">
        <v>50</v>
      </c>
      <c r="B111" s="11">
        <v>44026</v>
      </c>
      <c r="C111" s="28">
        <f>B111-B110</f>
        <v>14</v>
      </c>
      <c r="D111" s="8">
        <v>109</v>
      </c>
      <c r="E111" s="8">
        <v>5.7</v>
      </c>
      <c r="F111" s="8">
        <v>161</v>
      </c>
      <c r="G111" s="26">
        <f>F111/(E111*1000)</f>
        <v>2.824561403508772E-2</v>
      </c>
      <c r="H111" s="8">
        <v>12</v>
      </c>
      <c r="I111" s="27">
        <f>H111/(E111*1000)</f>
        <v>2.1052631578947368E-3</v>
      </c>
      <c r="J111" s="28">
        <f>F111/H111</f>
        <v>13.416666666666666</v>
      </c>
      <c r="K111" s="2" t="s">
        <v>9</v>
      </c>
      <c r="L111" s="2" t="s">
        <v>130</v>
      </c>
      <c r="M111" s="4" t="s">
        <v>51</v>
      </c>
    </row>
    <row r="112" spans="1:13" x14ac:dyDescent="0.25">
      <c r="A112" s="3" t="s">
        <v>194</v>
      </c>
      <c r="B112" s="11">
        <v>44041</v>
      </c>
      <c r="C112" s="28">
        <f>B112-B111</f>
        <v>15</v>
      </c>
      <c r="D112" s="8">
        <v>76</v>
      </c>
      <c r="E112" s="8">
        <v>11</v>
      </c>
      <c r="F112" s="8">
        <v>437</v>
      </c>
      <c r="G112" s="26">
        <f>F112/(E112*1000)</f>
        <v>3.9727272727272729E-2</v>
      </c>
      <c r="H112" s="8">
        <v>25</v>
      </c>
      <c r="I112" s="27">
        <f>H112/(E112*1000)</f>
        <v>2.2727272727272726E-3</v>
      </c>
      <c r="J112" s="28">
        <f>F112/H112</f>
        <v>17.48</v>
      </c>
      <c r="K112" s="2" t="s">
        <v>9</v>
      </c>
      <c r="L112" s="2" t="s">
        <v>195</v>
      </c>
      <c r="M112" s="4" t="s">
        <v>99</v>
      </c>
    </row>
    <row r="113" spans="1:13" x14ac:dyDescent="0.25">
      <c r="A113" s="3" t="s">
        <v>33</v>
      </c>
      <c r="B113" s="11">
        <v>44056</v>
      </c>
      <c r="C113" s="28">
        <f>B113-B112</f>
        <v>15</v>
      </c>
      <c r="D113" s="8">
        <v>113</v>
      </c>
      <c r="E113" s="8">
        <v>5.2</v>
      </c>
      <c r="F113" s="8">
        <v>132</v>
      </c>
      <c r="G113" s="26">
        <f>F113/(E113*1000)</f>
        <v>2.5384615384615384E-2</v>
      </c>
      <c r="H113" s="8">
        <v>14</v>
      </c>
      <c r="I113" s="27">
        <f>H113/(E113*1000)</f>
        <v>2.6923076923076922E-3</v>
      </c>
      <c r="J113" s="28">
        <f>F113/H113</f>
        <v>9.4285714285714288</v>
      </c>
      <c r="K113" s="2" t="s">
        <v>9</v>
      </c>
      <c r="L113" s="2" t="s">
        <v>137</v>
      </c>
      <c r="M113" s="4" t="s">
        <v>34</v>
      </c>
    </row>
    <row r="114" spans="1:13" x14ac:dyDescent="0.25">
      <c r="A114" s="3" t="s">
        <v>35</v>
      </c>
      <c r="B114" s="11">
        <v>44075</v>
      </c>
      <c r="C114" s="28">
        <f>B114-B113</f>
        <v>19</v>
      </c>
      <c r="D114" s="8">
        <v>81</v>
      </c>
      <c r="E114" s="8">
        <v>5.2</v>
      </c>
      <c r="F114" s="8">
        <v>133</v>
      </c>
      <c r="G114" s="26">
        <f>F114/(E114*1000)</f>
        <v>2.5576923076923077E-2</v>
      </c>
      <c r="H114" s="8">
        <v>11</v>
      </c>
      <c r="I114" s="27">
        <f>H114/(E114*1000)</f>
        <v>2.1153846153846153E-3</v>
      </c>
      <c r="J114" s="28">
        <f>F114/H114</f>
        <v>12.090909090909092</v>
      </c>
      <c r="K114" s="2" t="s">
        <v>9</v>
      </c>
      <c r="L114" s="2" t="s">
        <v>136</v>
      </c>
      <c r="M114" s="4" t="s">
        <v>16</v>
      </c>
    </row>
    <row r="115" spans="1:13" x14ac:dyDescent="0.25">
      <c r="A115" s="3" t="s">
        <v>44</v>
      </c>
      <c r="B115" s="11">
        <v>44084</v>
      </c>
      <c r="C115" s="28">
        <f>B115-B114</f>
        <v>9</v>
      </c>
      <c r="D115" s="24">
        <v>133</v>
      </c>
      <c r="E115" s="8">
        <v>5.3</v>
      </c>
      <c r="F115" s="8">
        <v>243</v>
      </c>
      <c r="G115" s="26">
        <f>F115/(E115*1000)</f>
        <v>4.5849056603773586E-2</v>
      </c>
      <c r="H115" s="8">
        <v>10</v>
      </c>
      <c r="I115" s="27">
        <f>H115/(E115*1000)</f>
        <v>1.8867924528301887E-3</v>
      </c>
      <c r="J115" s="28">
        <f>F115/H115</f>
        <v>24.3</v>
      </c>
      <c r="K115" s="2" t="s">
        <v>9</v>
      </c>
      <c r="L115" s="2" t="s">
        <v>97</v>
      </c>
      <c r="M115" s="4" t="s">
        <v>39</v>
      </c>
    </row>
    <row r="116" spans="1:13" x14ac:dyDescent="0.25">
      <c r="A116" s="3" t="s">
        <v>118</v>
      </c>
      <c r="B116" s="11">
        <v>44091</v>
      </c>
      <c r="C116" s="28">
        <f>B116-B115</f>
        <v>7</v>
      </c>
      <c r="D116" s="8">
        <v>94</v>
      </c>
      <c r="E116" s="8">
        <v>8.3000000000000007</v>
      </c>
      <c r="F116" s="8">
        <v>314</v>
      </c>
      <c r="G116" s="26">
        <f>F116/(E116*1000)</f>
        <v>3.7831325301204817E-2</v>
      </c>
      <c r="H116" s="8">
        <v>36</v>
      </c>
      <c r="I116" s="27">
        <f>H116/(E116*1000)</f>
        <v>4.3373493975903616E-3</v>
      </c>
      <c r="J116" s="28">
        <f>F116/H116</f>
        <v>8.7222222222222214</v>
      </c>
      <c r="K116" s="2" t="s">
        <v>9</v>
      </c>
      <c r="L116" s="2" t="s">
        <v>119</v>
      </c>
      <c r="M116" s="4" t="s">
        <v>21</v>
      </c>
    </row>
    <row r="117" spans="1:13" x14ac:dyDescent="0.25">
      <c r="A117" s="3" t="s">
        <v>254</v>
      </c>
      <c r="B117" s="11">
        <v>44109</v>
      </c>
      <c r="C117" s="28">
        <f>B117-B116</f>
        <v>18</v>
      </c>
      <c r="D117" s="24">
        <v>140</v>
      </c>
      <c r="E117" s="8">
        <v>22</v>
      </c>
      <c r="F117" s="21">
        <v>1100</v>
      </c>
      <c r="G117" s="26">
        <f>F117/(E117*1000)</f>
        <v>0.05</v>
      </c>
      <c r="H117" s="8">
        <v>59</v>
      </c>
      <c r="I117" s="27">
        <f>H117/(E117*1000)</f>
        <v>2.6818181818181819E-3</v>
      </c>
      <c r="J117" s="28">
        <f>F117/H117</f>
        <v>18.64406779661017</v>
      </c>
      <c r="K117" s="2" t="s">
        <v>9</v>
      </c>
      <c r="L117" s="2" t="s">
        <v>251</v>
      </c>
      <c r="M117" s="4" t="s">
        <v>129</v>
      </c>
    </row>
    <row r="118" spans="1:13" x14ac:dyDescent="0.25">
      <c r="A118" s="3" t="s">
        <v>78</v>
      </c>
      <c r="B118" s="11">
        <v>44123</v>
      </c>
      <c r="C118" s="28">
        <f>B118-B117</f>
        <v>14</v>
      </c>
      <c r="D118" s="8">
        <v>103</v>
      </c>
      <c r="E118" s="8">
        <v>6.9</v>
      </c>
      <c r="F118" s="8">
        <v>209</v>
      </c>
      <c r="G118" s="26">
        <f>F118/(E118*1000)</f>
        <v>3.0289855072463769E-2</v>
      </c>
      <c r="H118" s="8">
        <v>34</v>
      </c>
      <c r="I118" s="27">
        <f>H118/(E118*1000)</f>
        <v>4.9275362318840577E-3</v>
      </c>
      <c r="J118" s="28">
        <f>F118/H118</f>
        <v>6.1470588235294121</v>
      </c>
      <c r="K118" s="2" t="s">
        <v>9</v>
      </c>
      <c r="L118" s="2" t="s">
        <v>79</v>
      </c>
      <c r="M118" s="4" t="s">
        <v>14</v>
      </c>
    </row>
    <row r="119" spans="1:13" x14ac:dyDescent="0.25">
      <c r="A119" s="3" t="s">
        <v>258</v>
      </c>
      <c r="B119" s="11">
        <v>44138</v>
      </c>
      <c r="C119" s="28">
        <f>B119-B118</f>
        <v>15</v>
      </c>
      <c r="D119" s="24">
        <v>167</v>
      </c>
      <c r="E119" s="8">
        <v>22</v>
      </c>
      <c r="F119" s="8">
        <v>655</v>
      </c>
      <c r="G119" s="26">
        <f>F119/(E119*1000)</f>
        <v>2.9772727272727274E-2</v>
      </c>
      <c r="H119" s="8">
        <v>120</v>
      </c>
      <c r="I119" s="27">
        <f>H119/(E119*1000)</f>
        <v>5.454545454545455E-3</v>
      </c>
      <c r="J119" s="28">
        <f>F119/H119</f>
        <v>5.458333333333333</v>
      </c>
      <c r="K119" s="2" t="s">
        <v>9</v>
      </c>
      <c r="L119" s="2" t="s">
        <v>259</v>
      </c>
      <c r="M119" s="4" t="s">
        <v>14</v>
      </c>
    </row>
    <row r="120" spans="1:13" x14ac:dyDescent="0.25">
      <c r="A120" s="3" t="s">
        <v>209</v>
      </c>
      <c r="B120" s="11">
        <v>44153</v>
      </c>
      <c r="C120" s="28">
        <f>B120-B119</f>
        <v>15</v>
      </c>
      <c r="D120" s="24">
        <v>129</v>
      </c>
      <c r="E120" s="8">
        <v>12</v>
      </c>
      <c r="F120" s="8">
        <v>495</v>
      </c>
      <c r="G120" s="26">
        <f>F120/(E120*1000)</f>
        <v>4.1250000000000002E-2</v>
      </c>
      <c r="H120" s="8">
        <v>17</v>
      </c>
      <c r="I120" s="29">
        <f>H120/(E120*1000)</f>
        <v>1.4166666666666668E-3</v>
      </c>
      <c r="J120" s="28">
        <f>F120/H120</f>
        <v>29.117647058823529</v>
      </c>
      <c r="K120" s="2" t="s">
        <v>8</v>
      </c>
      <c r="L120" s="2" t="s">
        <v>210</v>
      </c>
      <c r="M120" s="4" t="s">
        <v>200</v>
      </c>
    </row>
    <row r="121" spans="1:13" x14ac:dyDescent="0.25">
      <c r="A121" s="3" t="s">
        <v>152</v>
      </c>
      <c r="B121" s="11">
        <v>44166</v>
      </c>
      <c r="C121" s="28">
        <f>B121-B120</f>
        <v>13</v>
      </c>
      <c r="D121" s="24">
        <v>145</v>
      </c>
      <c r="E121" s="8">
        <v>8.9</v>
      </c>
      <c r="F121" s="8">
        <v>278</v>
      </c>
      <c r="G121" s="26">
        <f>F121/(E121*1000)</f>
        <v>3.1235955056179775E-2</v>
      </c>
      <c r="H121" s="8">
        <v>15</v>
      </c>
      <c r="I121" s="27">
        <f>H121/(E121*1000)</f>
        <v>1.6853932584269663E-3</v>
      </c>
      <c r="J121" s="28">
        <f>F121/H121</f>
        <v>18.533333333333335</v>
      </c>
      <c r="K121" s="2" t="s">
        <v>9</v>
      </c>
      <c r="L121" s="2" t="s">
        <v>153</v>
      </c>
      <c r="M121" s="4" t="s">
        <v>51</v>
      </c>
    </row>
    <row r="122" spans="1:13" x14ac:dyDescent="0.25">
      <c r="A122" s="3" t="s">
        <v>102</v>
      </c>
      <c r="B122" s="11">
        <v>44181</v>
      </c>
      <c r="C122" s="28">
        <f>B122-B121</f>
        <v>15</v>
      </c>
      <c r="D122" s="8">
        <v>92</v>
      </c>
      <c r="E122" s="8">
        <v>7.6</v>
      </c>
      <c r="F122" s="8">
        <v>222</v>
      </c>
      <c r="G122" s="26">
        <f>F122/(E122*1000)</f>
        <v>2.9210526315789475E-2</v>
      </c>
      <c r="H122" s="8">
        <v>12</v>
      </c>
      <c r="I122" s="27">
        <f>H122/(E122*1000)</f>
        <v>1.5789473684210526E-3</v>
      </c>
      <c r="J122" s="28">
        <f>F122/H122</f>
        <v>18.5</v>
      </c>
      <c r="K122" s="2" t="s">
        <v>9</v>
      </c>
      <c r="L122" s="2" t="s">
        <v>103</v>
      </c>
      <c r="M122" s="4" t="s">
        <v>99</v>
      </c>
    </row>
    <row r="123" spans="1:13" ht="15.75" thickBot="1" x14ac:dyDescent="0.3">
      <c r="A123" s="5" t="s">
        <v>159</v>
      </c>
      <c r="B123" s="12">
        <v>44192</v>
      </c>
      <c r="C123" s="42">
        <f>B123-B122</f>
        <v>11</v>
      </c>
      <c r="D123" s="9">
        <v>103</v>
      </c>
      <c r="E123" s="25">
        <v>10</v>
      </c>
      <c r="F123" s="9">
        <v>625</v>
      </c>
      <c r="G123" s="36">
        <f>F123/(E123*1000)</f>
        <v>6.25E-2</v>
      </c>
      <c r="H123" s="9">
        <v>10</v>
      </c>
      <c r="I123" s="37">
        <f>H123/(E123*1000)</f>
        <v>1E-3</v>
      </c>
      <c r="J123" s="38">
        <f>F123/H123</f>
        <v>62.5</v>
      </c>
      <c r="K123" s="6" t="s">
        <v>9</v>
      </c>
      <c r="L123" s="6" t="s">
        <v>160</v>
      </c>
      <c r="M123" s="7" t="s">
        <v>110</v>
      </c>
    </row>
    <row r="125" spans="1:13" ht="15.75" thickBot="1" x14ac:dyDescent="0.3"/>
    <row r="126" spans="1:13" ht="15.75" thickBot="1" x14ac:dyDescent="0.3">
      <c r="A126" s="46" t="s">
        <v>3</v>
      </c>
      <c r="B126" s="47" t="s">
        <v>278</v>
      </c>
    </row>
    <row r="127" spans="1:13" x14ac:dyDescent="0.25">
      <c r="A127" s="44" t="s">
        <v>14</v>
      </c>
      <c r="B127" s="45">
        <v>34</v>
      </c>
    </row>
    <row r="128" spans="1:13" x14ac:dyDescent="0.25">
      <c r="A128" s="3" t="s">
        <v>16</v>
      </c>
      <c r="B128" s="4">
        <v>13</v>
      </c>
    </row>
    <row r="129" spans="1:2" x14ac:dyDescent="0.25">
      <c r="A129" s="3" t="s">
        <v>99</v>
      </c>
      <c r="B129" s="4">
        <v>10</v>
      </c>
    </row>
    <row r="130" spans="1:2" x14ac:dyDescent="0.25">
      <c r="A130" s="3" t="s">
        <v>6</v>
      </c>
      <c r="B130" s="4">
        <v>10</v>
      </c>
    </row>
    <row r="131" spans="1:2" x14ac:dyDescent="0.25">
      <c r="A131" s="3" t="s">
        <v>110</v>
      </c>
      <c r="B131" s="4">
        <v>7</v>
      </c>
    </row>
    <row r="132" spans="1:2" x14ac:dyDescent="0.25">
      <c r="A132" s="3" t="s">
        <v>51</v>
      </c>
      <c r="B132" s="4">
        <v>7</v>
      </c>
    </row>
    <row r="133" spans="1:2" x14ac:dyDescent="0.25">
      <c r="A133" s="3" t="s">
        <v>173</v>
      </c>
      <c r="B133" s="4">
        <v>7</v>
      </c>
    </row>
    <row r="134" spans="1:2" x14ac:dyDescent="0.25">
      <c r="A134" s="3" t="s">
        <v>129</v>
      </c>
      <c r="B134" s="4">
        <v>5</v>
      </c>
    </row>
    <row r="135" spans="1:2" x14ac:dyDescent="0.25">
      <c r="A135" s="3" t="s">
        <v>43</v>
      </c>
      <c r="B135" s="4">
        <v>4</v>
      </c>
    </row>
    <row r="136" spans="1:2" x14ac:dyDescent="0.25">
      <c r="A136" s="3" t="s">
        <v>34</v>
      </c>
      <c r="B136" s="4">
        <v>4</v>
      </c>
    </row>
    <row r="137" spans="1:2" x14ac:dyDescent="0.25">
      <c r="A137" s="3" t="s">
        <v>21</v>
      </c>
      <c r="B137" s="4">
        <v>4</v>
      </c>
    </row>
    <row r="138" spans="1:2" x14ac:dyDescent="0.25">
      <c r="A138" s="3" t="s">
        <v>39</v>
      </c>
      <c r="B138" s="4">
        <v>3</v>
      </c>
    </row>
    <row r="139" spans="1:2" x14ac:dyDescent="0.25">
      <c r="A139" s="3" t="s">
        <v>158</v>
      </c>
      <c r="B139" s="4">
        <v>1</v>
      </c>
    </row>
    <row r="140" spans="1:2" x14ac:dyDescent="0.25">
      <c r="A140" s="3" t="s">
        <v>124</v>
      </c>
      <c r="B140" s="4">
        <v>1</v>
      </c>
    </row>
    <row r="141" spans="1:2" x14ac:dyDescent="0.25">
      <c r="A141" s="3" t="s">
        <v>168</v>
      </c>
      <c r="B141" s="4">
        <v>1</v>
      </c>
    </row>
    <row r="142" spans="1:2" ht="15.75" thickBot="1" x14ac:dyDescent="0.3">
      <c r="A142" s="5" t="s">
        <v>233</v>
      </c>
      <c r="B142" s="7">
        <v>1</v>
      </c>
    </row>
  </sheetData>
  <autoFilter ref="A1:M123">
    <sortState ref="A2:M123">
      <sortCondition ref="B1:B123"/>
    </sortState>
  </autoFilter>
  <sortState ref="A127:B142">
    <sortCondition descending="1" ref="B127:B142"/>
  </sortState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02.01.2020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Stevsky</dc:creator>
  <cp:lastModifiedBy>Miguel Stevsky</cp:lastModifiedBy>
  <dcterms:created xsi:type="dcterms:W3CDTF">2021-01-02T10:36:20Z</dcterms:created>
  <dcterms:modified xsi:type="dcterms:W3CDTF">2021-01-02T23:43:21Z</dcterms:modified>
</cp:coreProperties>
</file>